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'BS'!$A$1:$F$72</definedName>
    <definedName name="_xlnm.Print_Area" localSheetId="3">'CF'!$A$1:$H$60</definedName>
    <definedName name="_xlnm.Print_Area" localSheetId="0">'income_s'!$A$1:$G$54</definedName>
  </definedNames>
  <calcPr fullCalcOnLoad="1"/>
</workbook>
</file>

<file path=xl/sharedStrings.xml><?xml version="1.0" encoding="utf-8"?>
<sst xmlns="http://schemas.openxmlformats.org/spreadsheetml/2006/main" count="204" uniqueCount="165">
  <si>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</si>
  <si>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</si>
  <si>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</si>
  <si>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</si>
  <si>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</si>
  <si>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</si>
  <si>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</si>
  <si>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</si>
  <si>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</si>
  <si>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</si>
  <si>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</si>
  <si>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</si>
  <si>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</si>
  <si>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</si>
  <si>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</si>
  <si>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</si>
  <si>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</si>
  <si>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</si>
  <si>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</si>
  <si>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</si>
  <si>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</si>
  <si>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</si>
  <si>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</si>
  <si>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</si>
  <si>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</si>
  <si>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</si>
  <si>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</si>
  <si>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</si>
  <si>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</si>
  <si>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</si>
  <si>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</si>
  <si>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</si>
  <si>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</si>
  <si>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</si>
  <si>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</si>
  <si>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</si>
  <si>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</si>
  <si>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</si>
  <si>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</si>
  <si>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</si>
  <si>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</si>
  <si>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</si>
  <si>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</si>
  <si>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</si>
  <si>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</si>
  <si>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</si>
  <si>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</si>
  <si>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</si>
  <si>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</si>
  <si>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</si>
  <si>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</si>
  <si>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</si>
  <si>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</si>
  <si>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</si>
  <si>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</si>
  <si>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Dividend payable</t>
  </si>
  <si>
    <t>Proceeds from disposal of quoted share</t>
  </si>
  <si>
    <t>Non-Current assets</t>
  </si>
  <si>
    <t>Non-current liabilities</t>
  </si>
  <si>
    <t>Property development costs</t>
  </si>
  <si>
    <t>ended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</si>
  <si>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</si>
  <si>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</si>
  <si>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</si>
  <si>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</si>
  <si>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</si>
  <si>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</si>
  <si>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</si>
  <si>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</si>
  <si>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</si>
  <si>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</si>
  <si>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</si>
  <si>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</si>
  <si>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</si>
  <si>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</si>
  <si>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</si>
  <si>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</si>
  <si>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</si>
  <si>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</si>
  <si>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</si>
  <si>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</si>
  <si>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</si>
  <si>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</si>
  <si>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equity holders of the parent:-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</si>
  <si>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</si>
  <si>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</si>
  <si>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</si>
  <si>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</si>
  <si>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</si>
  <si>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</si>
  <si>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Amount due to Maintenance A/c</t>
  </si>
  <si>
    <t>Amount due to shareholder</t>
  </si>
  <si>
    <t>ASSETS</t>
  </si>
  <si>
    <t>TOTAL ASSETS</t>
  </si>
  <si>
    <t>EQUITY AND LIABILITIES</t>
  </si>
  <si>
    <t>TOTAL EQUITY AND LIABILITIES</t>
  </si>
  <si>
    <t>Land held for sale</t>
  </si>
  <si>
    <t>Trade receivables</t>
  </si>
  <si>
    <t>Other receivables, deposits and prepayments</t>
  </si>
  <si>
    <t>Trade payables</t>
  </si>
  <si>
    <t xml:space="preserve">Other payables and accruals </t>
  </si>
  <si>
    <t>Balance as at 1 September 2007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</si>
  <si>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</si>
  <si>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</si>
  <si>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</si>
  <si>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</si>
  <si>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</si>
  <si>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</si>
  <si>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</si>
  <si>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</si>
  <si>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</si>
  <si>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</si>
  <si>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</si>
  <si>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</si>
  <si>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</si>
  <si>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>Proceed From Issue of Share Capital (ESOS)</t>
  </si>
  <si>
    <t xml:space="preserve">         Distributable         </t>
  </si>
  <si>
    <t>Treasury</t>
  </si>
  <si>
    <t>Shares</t>
  </si>
  <si>
    <t>Treasury Shares</t>
  </si>
  <si>
    <t>Dividend Paid</t>
  </si>
  <si>
    <t>Net cash used in investing activities</t>
  </si>
  <si>
    <t>31-08-08</t>
  </si>
  <si>
    <t>Balance as at 1 September 2008</t>
  </si>
  <si>
    <t xml:space="preserve"> ended 31 August 2008 and the accompanying explanatory notes attached.)</t>
  </si>
  <si>
    <t xml:space="preserve"> Statement for the year ended 31 August 2008 and the accompanying explanatory notes attached.)</t>
  </si>
  <si>
    <t>Cash provided by operations</t>
  </si>
  <si>
    <t>Net cash provided by operating activities</t>
  </si>
  <si>
    <t>Net cash used in financing activities</t>
  </si>
  <si>
    <t>Interest income</t>
  </si>
  <si>
    <t>Purchase of treasury shares</t>
  </si>
  <si>
    <t>Issue of share capital</t>
  </si>
  <si>
    <t>-Employee Share Option Scheme (ESOS)</t>
  </si>
  <si>
    <t>Dividends</t>
  </si>
  <si>
    <t>Acquisition of additional equity interest of</t>
  </si>
  <si>
    <t xml:space="preserve">      </t>
  </si>
  <si>
    <t>existing subsidiary from minority interest</t>
  </si>
  <si>
    <t>Acquisition of additional equity interest of existing subsidiary</t>
  </si>
  <si>
    <t>Repayment of bank borrowings</t>
  </si>
  <si>
    <t>PERIOD</t>
  </si>
  <si>
    <t>CONDENSED CONSOLIDATED INCOME STATEMENT FOR THE YEAR ENDED 31 AUGUST 2009</t>
  </si>
  <si>
    <t>(31-08-09)</t>
  </si>
  <si>
    <t>(31-08-08)</t>
  </si>
  <si>
    <t>CONDENSED CONSOLIDATED BALANCE SHEET AS AT 31 AUGUST 2009</t>
  </si>
  <si>
    <t>31-08-09</t>
  </si>
  <si>
    <t>Loss after finance cost</t>
  </si>
  <si>
    <t>CONDENSED CONSOLIDATED STATEMENT OF CHANGES IN EQUITY FOR THE YEAR ENDED 31 AUGUST 2009</t>
  </si>
  <si>
    <t>12 months period ended 31 August 2009</t>
  </si>
  <si>
    <t>Balance as at 31 August 2009</t>
  </si>
  <si>
    <t>12 months period ended 31 August 2008</t>
  </si>
  <si>
    <t>Balance as at 31 August 2008</t>
  </si>
  <si>
    <t>CONDENSED CONSOLIDATED CASH FLOW STATEMENT FOR THE YEAR ENDED 31 AUGUST 2009</t>
  </si>
  <si>
    <t>Net Loss For The Year</t>
  </si>
  <si>
    <t>12 months</t>
  </si>
  <si>
    <t>31-08-2009</t>
  </si>
  <si>
    <t>31-08-2008</t>
  </si>
  <si>
    <t>Net increase in Cash And Cash Equivalents</t>
  </si>
  <si>
    <t>Net (loss)/profit before taxation</t>
  </si>
  <si>
    <t>Operating (loss)/profit before working capital changes</t>
  </si>
  <si>
    <t>Net proceed from disposal of property, plant &amp; equipment</t>
  </si>
  <si>
    <t>Loss from operations</t>
  </si>
  <si>
    <t>Finance costs</t>
  </si>
  <si>
    <t>(Loss)/profit before taxation</t>
  </si>
  <si>
    <t>Net (loss)/profit for the period</t>
  </si>
  <si>
    <t>(Loss)/earning per share attributable to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</si>
</sst>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</numFmts>
  <fonts count="2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57">
    <xf numFmtId="0" fontId="0" fillId="0" borderId="0" xfId="0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Alignment="1">
      <alignment horizontal="center"/>
    </xf>
    <xf numFmtId="180" fontId="0" fillId="0" borderId="5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37" fontId="15" fillId="0" borderId="6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Alignment="1">
      <alignment/>
    </xf>
    <xf numFmtId="180" fontId="19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/>
    </xf>
    <xf numFmtId="180" fontId="19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180" fontId="15" fillId="0" borderId="0" xfId="15" applyNumberFormat="1" applyFont="1" applyFill="1" applyBorder="1" applyAlignment="1">
      <alignment/>
    </xf>
    <xf numFmtId="41" fontId="15" fillId="0" borderId="2" xfId="15" applyNumberFormat="1" applyFont="1" applyFill="1" applyBorder="1" applyAlignment="1">
      <alignment/>
    </xf>
    <xf numFmtId="180" fontId="1" fillId="0" borderId="7" xfId="17" applyNumberFormat="1" applyFont="1" applyFill="1" applyBorder="1" applyAlignment="1">
      <alignment/>
    </xf>
    <xf numFmtId="37" fontId="15" fillId="0" borderId="8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 horizontal="center"/>
    </xf>
    <xf numFmtId="180" fontId="1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/>
    </xf>
    <xf numFmtId="180" fontId="0" fillId="0" borderId="2" xfId="15" applyNumberFormat="1" applyFont="1" applyFill="1" applyBorder="1" applyAlignment="1">
      <alignment/>
    </xf>
    <xf numFmtId="180" fontId="1" fillId="0" borderId="2" xfId="15" applyNumberFormat="1" applyFont="1" applyFill="1" applyBorder="1" applyAlignment="1">
      <alignment/>
    </xf>
    <xf numFmtId="180" fontId="1" fillId="0" borderId="3" xfId="15" applyNumberFormat="1" applyFon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80" fontId="15" fillId="0" borderId="0" xfId="17" applyNumberFormat="1" applyFont="1" applyFill="1" applyBorder="1" applyAlignment="1">
      <alignment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7" xfId="17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80" fontId="17" fillId="0" borderId="0" xfId="15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41" fontId="15" fillId="0" borderId="9" xfId="15" applyNumberFormat="1" applyFont="1" applyFill="1" applyBorder="1" applyAlignment="1">
      <alignment/>
    </xf>
    <xf numFmtId="180" fontId="1" fillId="0" borderId="7" xfId="15" applyNumberFormat="1" applyFont="1" applyFill="1" applyBorder="1" applyAlignment="1">
      <alignment/>
    </xf>
    <xf numFmtId="180" fontId="0" fillId="0" borderId="7" xfId="15" applyNumberFormat="1" applyFont="1" applyBorder="1" applyAlignment="1">
      <alignment/>
    </xf>
    <xf numFmtId="0" fontId="1" fillId="0" borderId="0" xfId="0" applyFont="1" applyFill="1" applyAlignment="1">
      <alignment/>
    </xf>
    <xf numFmtId="173" fontId="15" fillId="0" borderId="8" xfId="15" applyFont="1" applyFill="1" applyBorder="1" applyAlignment="1">
      <alignment/>
    </xf>
    <xf numFmtId="41" fontId="15" fillId="0" borderId="9" xfId="15" applyNumberFormat="1" applyFont="1" applyFill="1" applyBorder="1" applyAlignment="1">
      <alignment/>
    </xf>
    <xf numFmtId="37" fontId="15" fillId="0" borderId="8" xfId="15" applyNumberFormat="1" applyFont="1" applyFill="1" applyBorder="1" applyAlignment="1">
      <alignment/>
    </xf>
    <xf numFmtId="180" fontId="15" fillId="0" borderId="6" xfId="15" applyNumberFormat="1" applyFont="1" applyFill="1" applyBorder="1" applyAlignment="1">
      <alignment/>
    </xf>
    <xf numFmtId="173" fontId="15" fillId="0" borderId="0" xfId="15" applyFont="1" applyFill="1" applyBorder="1" applyAlignment="1">
      <alignment/>
    </xf>
    <xf numFmtId="180" fontId="0" fillId="0" borderId="0" xfId="17" applyNumberFormat="1" applyFont="1" applyFill="1" applyBorder="1" applyAlignment="1" quotePrefix="1">
      <alignment/>
    </xf>
    <xf numFmtId="37" fontId="15" fillId="0" borderId="9" xfId="15" applyNumberFormat="1" applyFont="1" applyFill="1" applyBorder="1" applyAlignment="1">
      <alignment/>
    </xf>
    <xf numFmtId="175" fontId="15" fillId="0" borderId="6" xfId="15" applyNumberFormat="1" applyFont="1" applyFill="1" applyBorder="1" applyAlignment="1">
      <alignment/>
    </xf>
    <xf numFmtId="180" fontId="1" fillId="0" borderId="0" xfId="17" applyNumberFormat="1" applyFont="1" applyFill="1" applyBorder="1" applyAlignment="1" quotePrefix="1">
      <alignment/>
    </xf>
    <xf numFmtId="180" fontId="1" fillId="0" borderId="0" xfId="17" applyNumberFormat="1" applyFont="1" applyFill="1" applyBorder="1" applyAlignment="1" quotePrefix="1">
      <alignment horizontal="center"/>
    </xf>
    <xf numFmtId="173" fontId="15" fillId="0" borderId="6" xfId="15" applyFont="1" applyFill="1" applyBorder="1" applyAlignment="1">
      <alignment/>
    </xf>
    <xf numFmtId="180" fontId="1" fillId="0" borderId="4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5" fontId="17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0" fontId="17" fillId="0" borderId="0" xfId="0" applyNumberFormat="1" applyFont="1" applyFill="1" applyAlignment="1">
      <alignment/>
    </xf>
    <xf numFmtId="175" fontId="17" fillId="0" borderId="2" xfId="15" applyNumberFormat="1" applyFont="1" applyFill="1" applyBorder="1" applyAlignment="1">
      <alignment/>
    </xf>
    <xf numFmtId="37" fontId="17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80" fontId="17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5" fontId="17" fillId="0" borderId="0" xfId="15" applyNumberFormat="1" applyFont="1" applyFill="1" applyBorder="1" applyAlignment="1">
      <alignment/>
    </xf>
    <xf numFmtId="185" fontId="17" fillId="0" borderId="8" xfId="15" applyNumberFormat="1" applyFont="1" applyFill="1" applyBorder="1" applyAlignment="1">
      <alignment/>
    </xf>
    <xf numFmtId="185" fontId="17" fillId="0" borderId="6" xfId="15" applyNumberFormat="1" applyFont="1" applyFill="1" applyBorder="1" applyAlignment="1">
      <alignment/>
    </xf>
    <xf numFmtId="185" fontId="17" fillId="0" borderId="9" xfId="15" applyNumberFormat="1" applyFont="1" applyFill="1" applyBorder="1" applyAlignment="1">
      <alignment/>
    </xf>
    <xf numFmtId="185" fontId="17" fillId="0" borderId="0" xfId="15" applyNumberFormat="1" applyFont="1" applyFill="1" applyBorder="1" applyAlignment="1">
      <alignment/>
    </xf>
    <xf numFmtId="37" fontId="17" fillId="0" borderId="8" xfId="15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17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5" fontId="17" fillId="0" borderId="0" xfId="15" applyNumberFormat="1" applyFont="1" applyFill="1" applyBorder="1" applyAlignment="1">
      <alignment horizontal="center"/>
    </xf>
    <xf numFmtId="185" fontId="17" fillId="0" borderId="3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7" fillId="0" borderId="0" xfId="15" applyNumberFormat="1" applyFont="1" applyFill="1" applyBorder="1" applyAlignment="1">
      <alignment/>
    </xf>
    <xf numFmtId="180" fontId="18" fillId="0" borderId="0" xfId="15" applyNumberFormat="1" applyFont="1" applyFill="1" applyAlignment="1">
      <alignment/>
    </xf>
    <xf numFmtId="180" fontId="1" fillId="0" borderId="0" xfId="15" applyNumberFormat="1" applyFont="1" applyFill="1" applyBorder="1" applyAlignment="1">
      <alignment/>
    </xf>
    <xf numFmtId="173" fontId="21" fillId="0" borderId="0" xfId="15" applyFont="1" applyFill="1" applyAlignment="1">
      <alignment/>
    </xf>
    <xf numFmtId="180" fontId="1" fillId="0" borderId="3" xfId="15" applyNumberFormat="1" applyFont="1" applyBorder="1" applyAlignment="1">
      <alignment/>
    </xf>
    <xf numFmtId="180" fontId="1" fillId="0" borderId="0" xfId="17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6010275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9"/>
  <sheetViews>
    <sheetView showGridLines="0" workbookViewId="0" topLeftCell="A22">
      <selection activeCell="C33" sqref="C33"/>
    </sheetView>
  </sheetViews>
  <sheetFormatPr defaultColWidth="9.33203125" defaultRowHeight="12.75"/>
  <cols>
    <col min="1" max="1" width="38.83203125" style="10" customWidth="1"/>
    <col min="2" max="2" width="1.171875" style="10" customWidth="1"/>
    <col min="3" max="3" width="16" style="10" customWidth="1"/>
    <col min="4" max="4" width="17.66015625" style="10" customWidth="1"/>
    <col min="5" max="5" width="1.66796875" style="10" customWidth="1"/>
    <col min="6" max="6" width="15.83203125" style="10" customWidth="1"/>
    <col min="7" max="7" width="17.16015625" style="10" customWidth="1"/>
    <col min="8" max="16384" width="9.33203125" style="10" customWidth="1"/>
  </cols>
  <sheetData>
    <row r="1" spans="1:7" ht="12.75">
      <c r="A1" s="6" t="s">
        <v>6</v>
      </c>
      <c r="G1" s="43"/>
    </row>
    <row r="2" ht="12.75">
      <c r="A2" s="6" t="s">
        <v>10</v>
      </c>
    </row>
    <row r="3" ht="12.75">
      <c r="A3" s="6"/>
    </row>
    <row r="4" ht="12.75">
      <c r="A4" s="5" t="s">
        <v>140</v>
      </c>
    </row>
    <row r="5" spans="1:2" ht="12.75">
      <c r="A5" s="3" t="s">
        <v>11</v>
      </c>
      <c r="B5" s="12"/>
    </row>
    <row r="7" spans="3:10" ht="12.75">
      <c r="C7" s="13" t="s">
        <v>12</v>
      </c>
      <c r="D7" s="13"/>
      <c r="E7" s="13"/>
      <c r="F7" s="14" t="s">
        <v>13</v>
      </c>
      <c r="G7" s="14"/>
      <c r="H7" s="15"/>
      <c r="J7" s="15"/>
    </row>
    <row r="8" spans="3:10" ht="12.75">
      <c r="C8" s="13"/>
      <c r="D8" s="16" t="s">
        <v>15</v>
      </c>
      <c r="E8" s="13"/>
      <c r="F8" s="14"/>
      <c r="G8" s="17" t="s">
        <v>15</v>
      </c>
      <c r="H8" s="15"/>
      <c r="J8" s="15"/>
    </row>
    <row r="9" spans="3:7" ht="12.75">
      <c r="C9" s="61" t="s">
        <v>14</v>
      </c>
      <c r="D9" s="16" t="s">
        <v>17</v>
      </c>
      <c r="E9" s="16"/>
      <c r="F9" s="64" t="s">
        <v>14</v>
      </c>
      <c r="G9" s="17" t="s">
        <v>17</v>
      </c>
    </row>
    <row r="10" spans="3:7" ht="12.75">
      <c r="C10" s="61" t="s">
        <v>16</v>
      </c>
      <c r="D10" s="16" t="s">
        <v>16</v>
      </c>
      <c r="E10" s="16"/>
      <c r="F10" s="64" t="s">
        <v>18</v>
      </c>
      <c r="G10" s="17" t="s">
        <v>139</v>
      </c>
    </row>
    <row r="11" spans="3:7" ht="12.75">
      <c r="C11" s="62" t="s">
        <v>141</v>
      </c>
      <c r="D11" s="52" t="s">
        <v>142</v>
      </c>
      <c r="E11" s="52"/>
      <c r="F11" s="65" t="str">
        <f>C11</f>
        <v>(31-08-09)</v>
      </c>
      <c r="G11" s="53" t="str">
        <f>D11</f>
        <v>(31-08-08)</v>
      </c>
    </row>
    <row r="12" spans="3:7" ht="12.75">
      <c r="C12" s="61" t="s">
        <v>0</v>
      </c>
      <c r="D12" s="16" t="s">
        <v>0</v>
      </c>
      <c r="E12" s="16"/>
      <c r="F12" s="61" t="s">
        <v>0</v>
      </c>
      <c r="G12" s="16" t="s">
        <v>0</v>
      </c>
    </row>
    <row r="13" spans="3:7" ht="12.75">
      <c r="C13" s="61"/>
      <c r="D13" s="90"/>
      <c r="E13" s="90"/>
      <c r="F13" s="91"/>
      <c r="G13" s="92"/>
    </row>
    <row r="14" spans="3:7" ht="12.75">
      <c r="C14" s="20"/>
      <c r="D14" s="93"/>
      <c r="E14" s="93"/>
      <c r="F14" s="94"/>
      <c r="G14" s="93"/>
    </row>
    <row r="15" spans="1:7" ht="12.75">
      <c r="A15" s="93" t="s">
        <v>5</v>
      </c>
      <c r="B15" s="93"/>
      <c r="C15" s="94">
        <v>21857</v>
      </c>
      <c r="D15" s="93">
        <v>19494</v>
      </c>
      <c r="E15" s="93"/>
      <c r="F15" s="94">
        <v>109333</v>
      </c>
      <c r="G15" s="93">
        <v>170368</v>
      </c>
    </row>
    <row r="16" spans="1:7" ht="12.75">
      <c r="A16" s="93"/>
      <c r="B16" s="93"/>
      <c r="C16" s="94"/>
      <c r="D16" s="93"/>
      <c r="E16" s="93"/>
      <c r="F16" s="94"/>
      <c r="G16" s="93"/>
    </row>
    <row r="17" spans="1:7" ht="12.75">
      <c r="A17" s="93" t="s">
        <v>19</v>
      </c>
      <c r="B17" s="93"/>
      <c r="C17" s="94">
        <f>-35309-293-1555</f>
        <v>-37157</v>
      </c>
      <c r="D17" s="93">
        <v>-20047</v>
      </c>
      <c r="E17" s="93"/>
      <c r="F17" s="94">
        <f>-120530-293-415-1555</f>
        <v>-122793</v>
      </c>
      <c r="G17" s="93">
        <v>-171132</v>
      </c>
    </row>
    <row r="18" spans="1:7" ht="12.75">
      <c r="A18" s="93"/>
      <c r="B18" s="93"/>
      <c r="C18" s="94"/>
      <c r="D18" s="93"/>
      <c r="E18" s="93"/>
      <c r="F18" s="94"/>
      <c r="G18" s="93"/>
    </row>
    <row r="19" spans="1:7" ht="12.75">
      <c r="A19" s="93" t="s">
        <v>20</v>
      </c>
      <c r="B19" s="93"/>
      <c r="C19" s="94">
        <v>4992</v>
      </c>
      <c r="D19" s="93">
        <v>238</v>
      </c>
      <c r="E19" s="9"/>
      <c r="F19" s="94">
        <v>5496</v>
      </c>
      <c r="G19" s="93">
        <v>692</v>
      </c>
    </row>
    <row r="20" spans="1:7" ht="12.75">
      <c r="A20" s="93"/>
      <c r="B20" s="93"/>
      <c r="C20" s="96"/>
      <c r="D20" s="95"/>
      <c r="E20" s="9"/>
      <c r="F20" s="96"/>
      <c r="G20" s="95"/>
    </row>
    <row r="21" spans="1:7" ht="12.75">
      <c r="A21" s="93" t="s">
        <v>160</v>
      </c>
      <c r="B21" s="93"/>
      <c r="C21" s="94">
        <v>-10308</v>
      </c>
      <c r="D21" s="93">
        <v>-315</v>
      </c>
      <c r="E21" s="9"/>
      <c r="F21" s="94">
        <f>SUM(F15:F20)</f>
        <v>-7964</v>
      </c>
      <c r="G21" s="93">
        <v>-72</v>
      </c>
    </row>
    <row r="22" spans="1:7" ht="12.75">
      <c r="A22" s="93"/>
      <c r="B22" s="93"/>
      <c r="C22" s="94"/>
      <c r="D22" s="93"/>
      <c r="E22" s="9"/>
      <c r="F22" s="94"/>
      <c r="G22" s="93"/>
    </row>
    <row r="23" spans="1:7" ht="12.75">
      <c r="A23" s="93" t="s">
        <v>161</v>
      </c>
      <c r="B23" s="93"/>
      <c r="C23" s="94">
        <v>-326</v>
      </c>
      <c r="D23" s="93">
        <v>-344</v>
      </c>
      <c r="E23" s="9"/>
      <c r="F23" s="94">
        <v>-1520</v>
      </c>
      <c r="G23" s="93">
        <v>-1333</v>
      </c>
    </row>
    <row r="24" spans="1:7" ht="12.75">
      <c r="A24" s="93"/>
      <c r="B24" s="93"/>
      <c r="C24" s="96"/>
      <c r="D24" s="95"/>
      <c r="E24" s="9"/>
      <c r="F24" s="96"/>
      <c r="G24" s="95"/>
    </row>
    <row r="25" spans="1:7" ht="12.75">
      <c r="A25" s="93" t="s">
        <v>145</v>
      </c>
      <c r="B25" s="93"/>
      <c r="C25" s="94">
        <v>-10634</v>
      </c>
      <c r="D25" s="94">
        <v>-659</v>
      </c>
      <c r="E25" s="9"/>
      <c r="F25" s="94">
        <v>-9484</v>
      </c>
      <c r="G25" s="93">
        <v>-1404</v>
      </c>
    </row>
    <row r="26" spans="1:7" ht="12.75">
      <c r="A26" s="93"/>
      <c r="B26" s="93"/>
      <c r="C26" s="94"/>
      <c r="D26" s="93"/>
      <c r="E26" s="9"/>
      <c r="F26" s="94"/>
      <c r="G26" s="93"/>
    </row>
    <row r="27" spans="1:7" ht="12.75">
      <c r="A27" s="93" t="s">
        <v>84</v>
      </c>
      <c r="B27" s="93"/>
      <c r="C27" s="107">
        <v>2908</v>
      </c>
      <c r="D27" s="93">
        <v>1784</v>
      </c>
      <c r="E27" s="9"/>
      <c r="F27" s="107">
        <v>3744</v>
      </c>
      <c r="G27" s="93">
        <v>5234</v>
      </c>
    </row>
    <row r="28" spans="1:7" ht="12.75">
      <c r="A28" s="93"/>
      <c r="B28" s="93"/>
      <c r="C28" s="107"/>
      <c r="D28" s="93"/>
      <c r="E28" s="9"/>
      <c r="F28" s="107"/>
      <c r="G28" s="93"/>
    </row>
    <row r="29" spans="1:7" ht="12.75">
      <c r="A29" s="93" t="s">
        <v>86</v>
      </c>
      <c r="B29" s="93"/>
      <c r="C29" s="107">
        <v>-15</v>
      </c>
      <c r="D29" s="93">
        <v>8</v>
      </c>
      <c r="E29" s="9"/>
      <c r="F29" s="107">
        <v>-56</v>
      </c>
      <c r="G29" s="93">
        <v>-8</v>
      </c>
    </row>
    <row r="30" spans="1:7" ht="12.75">
      <c r="A30" s="93"/>
      <c r="B30" s="93"/>
      <c r="C30" s="96"/>
      <c r="D30" s="95"/>
      <c r="E30" s="9"/>
      <c r="F30" s="96"/>
      <c r="G30" s="95"/>
    </row>
    <row r="31" spans="1:7" ht="12.75">
      <c r="A31" s="93" t="s">
        <v>162</v>
      </c>
      <c r="B31" s="93"/>
      <c r="C31" s="107">
        <v>-7741</v>
      </c>
      <c r="D31" s="93">
        <v>1134</v>
      </c>
      <c r="E31" s="9"/>
      <c r="F31" s="107">
        <v>-5796</v>
      </c>
      <c r="G31" s="93">
        <v>3822</v>
      </c>
    </row>
    <row r="32" spans="1:7" ht="12.75">
      <c r="A32" s="93"/>
      <c r="B32" s="93"/>
      <c r="C32" s="94"/>
      <c r="D32" s="93"/>
      <c r="E32" s="9"/>
      <c r="F32" s="94"/>
      <c r="G32" s="93"/>
    </row>
    <row r="33" spans="1:7" ht="12.75">
      <c r="A33" s="93" t="s">
        <v>21</v>
      </c>
      <c r="B33" s="93"/>
      <c r="C33" s="94">
        <v>578</v>
      </c>
      <c r="D33" s="93">
        <v>61</v>
      </c>
      <c r="E33" s="9"/>
      <c r="F33" s="94">
        <v>-414</v>
      </c>
      <c r="G33" s="93">
        <v>-405</v>
      </c>
    </row>
    <row r="34" spans="1:7" ht="12.75">
      <c r="A34" s="93"/>
      <c r="B34" s="93"/>
      <c r="C34" s="96"/>
      <c r="D34" s="95"/>
      <c r="E34" s="9"/>
      <c r="F34" s="96"/>
      <c r="G34" s="95"/>
    </row>
    <row r="35" spans="1:7" ht="13.5" thickBot="1">
      <c r="A35" s="93" t="s">
        <v>163</v>
      </c>
      <c r="B35" s="93"/>
      <c r="C35" s="97">
        <v>-7163</v>
      </c>
      <c r="D35" s="51">
        <v>1195</v>
      </c>
      <c r="E35" s="9"/>
      <c r="F35" s="97">
        <v>-6209</v>
      </c>
      <c r="G35" s="51">
        <v>3417</v>
      </c>
    </row>
    <row r="36" spans="1:7" ht="13.5" thickTop="1">
      <c r="A36" s="93"/>
      <c r="B36" s="93"/>
      <c r="C36" s="94"/>
      <c r="D36" s="93"/>
      <c r="E36" s="9"/>
      <c r="F36" s="94"/>
      <c r="G36" s="93"/>
    </row>
    <row r="37" spans="1:7" ht="12.75">
      <c r="A37" s="93" t="s">
        <v>63</v>
      </c>
      <c r="B37" s="93"/>
      <c r="C37" s="94"/>
      <c r="D37" s="93"/>
      <c r="E37" s="9"/>
      <c r="F37" s="94"/>
      <c r="G37" s="93"/>
    </row>
    <row r="38" spans="1:7" ht="12.75">
      <c r="A38" s="93" t="s">
        <v>64</v>
      </c>
      <c r="B38" s="93"/>
      <c r="C38" s="110">
        <v>-7073</v>
      </c>
      <c r="D38" s="93">
        <v>1242</v>
      </c>
      <c r="E38" s="9">
        <v>2934.3850699999575</v>
      </c>
      <c r="F38" s="110">
        <v>-6064</v>
      </c>
      <c r="G38" s="93">
        <v>3281</v>
      </c>
    </row>
    <row r="39" spans="1:7" ht="12.75">
      <c r="A39" s="93"/>
      <c r="B39" s="93"/>
      <c r="C39" s="110"/>
      <c r="D39" s="93"/>
      <c r="E39" s="9"/>
      <c r="F39" s="110"/>
      <c r="G39" s="93"/>
    </row>
    <row r="40" spans="1:7" ht="12.75">
      <c r="A40" s="93" t="s">
        <v>22</v>
      </c>
      <c r="B40" s="93"/>
      <c r="C40" s="107">
        <v>-90</v>
      </c>
      <c r="D40" s="93">
        <v>-47</v>
      </c>
      <c r="E40" s="9">
        <v>124.64268999999999</v>
      </c>
      <c r="F40" s="107">
        <v>-145</v>
      </c>
      <c r="G40" s="93">
        <v>136</v>
      </c>
    </row>
    <row r="41" spans="1:7" ht="14.25" customHeight="1" thickBot="1">
      <c r="A41" s="93"/>
      <c r="B41" s="93"/>
      <c r="C41" s="97">
        <f>SUM(C38:C40)</f>
        <v>-7163</v>
      </c>
      <c r="D41" s="51">
        <v>1195</v>
      </c>
      <c r="E41" s="9"/>
      <c r="F41" s="97">
        <v>-6209</v>
      </c>
      <c r="G41" s="51">
        <v>3417</v>
      </c>
    </row>
    <row r="42" spans="1:7" ht="13.5" thickTop="1">
      <c r="A42" s="93"/>
      <c r="B42" s="93"/>
      <c r="C42" s="93"/>
      <c r="D42" s="93"/>
      <c r="E42" s="9"/>
      <c r="F42" s="93"/>
      <c r="G42" s="93"/>
    </row>
    <row r="43" spans="1:7" ht="12.75" customHeight="1">
      <c r="A43" s="93"/>
      <c r="B43" s="93"/>
      <c r="C43" s="94"/>
      <c r="D43" s="93"/>
      <c r="E43" s="9"/>
      <c r="F43" s="94"/>
      <c r="G43" s="93"/>
    </row>
    <row r="44" spans="1:7" ht="12.75" customHeight="1">
      <c r="A44" s="93"/>
      <c r="B44" s="93"/>
      <c r="C44" s="94"/>
      <c r="D44" s="93"/>
      <c r="E44" s="9"/>
      <c r="F44" s="94"/>
      <c r="G44" s="93"/>
    </row>
    <row r="45" spans="1:7" ht="12.75" customHeight="1">
      <c r="A45" s="93" t="s">
        <v>164</v>
      </c>
      <c r="B45" s="93"/>
      <c r="C45" s="94"/>
      <c r="D45" s="93"/>
      <c r="E45" s="9"/>
      <c r="F45" s="94"/>
      <c r="G45" s="93"/>
    </row>
    <row r="46" spans="1:7" ht="12.75" customHeight="1">
      <c r="A46" s="93" t="s">
        <v>83</v>
      </c>
      <c r="B46" s="93"/>
      <c r="C46" s="93"/>
      <c r="D46" s="93"/>
      <c r="E46" s="93"/>
      <c r="F46" s="93"/>
      <c r="G46" s="93"/>
    </row>
    <row r="47" spans="1:7" ht="12.75" customHeight="1" thickBot="1">
      <c r="A47" s="93" t="s">
        <v>82</v>
      </c>
      <c r="B47" s="93"/>
      <c r="C47" s="89">
        <v>-8.32</v>
      </c>
      <c r="D47" s="98">
        <v>1.38</v>
      </c>
      <c r="E47" s="99"/>
      <c r="F47" s="89">
        <v>-7.13</v>
      </c>
      <c r="G47" s="98">
        <v>3.64</v>
      </c>
    </row>
    <row r="48" spans="1:7" ht="12.75" customHeight="1" thickTop="1">
      <c r="A48" s="93"/>
      <c r="B48" s="93"/>
      <c r="C48" s="150"/>
      <c r="D48" s="99"/>
      <c r="E48" s="99"/>
      <c r="F48" s="106"/>
      <c r="G48" s="99"/>
    </row>
    <row r="49" spans="1:7" ht="12.75" customHeight="1">
      <c r="A49" s="93"/>
      <c r="B49" s="93"/>
      <c r="C49" s="151"/>
      <c r="D49" s="93"/>
      <c r="E49" s="9"/>
      <c r="F49" s="94"/>
      <c r="G49" s="93"/>
    </row>
    <row r="50" spans="4:8" ht="12.75">
      <c r="D50" s="93"/>
      <c r="E50" s="93"/>
      <c r="F50" s="93"/>
      <c r="G50" s="93"/>
      <c r="H50" s="50"/>
    </row>
    <row r="51" spans="3:7" ht="9.75" customHeight="1">
      <c r="C51" s="63"/>
      <c r="D51" s="11"/>
      <c r="E51" s="73"/>
      <c r="F51" s="74"/>
      <c r="G51" s="11"/>
    </row>
    <row r="52" spans="1:9" ht="12.75">
      <c r="A52" s="12" t="s">
        <v>68</v>
      </c>
      <c r="C52" s="12"/>
      <c r="D52" s="12"/>
      <c r="E52" s="12"/>
      <c r="F52" s="12"/>
      <c r="G52" s="12"/>
      <c r="H52" s="12"/>
      <c r="I52" s="12"/>
    </row>
    <row r="53" spans="1:5" ht="12.75">
      <c r="A53" s="12" t="s">
        <v>124</v>
      </c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</sheetData>
  <sheetProtection/>
  <printOptions/>
  <pageMargins left="0.44" right="0.16" top="0.63" bottom="0.37" header="0.31" footer="0.22"/>
  <pageSetup horizontalDpi="600" verticalDpi="6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72"/>
  <sheetViews>
    <sheetView showGridLines="0" workbookViewId="0" topLeftCell="A33">
      <selection activeCell="C64" sqref="C64"/>
    </sheetView>
  </sheetViews>
  <sheetFormatPr defaultColWidth="9.33203125" defaultRowHeight="12.75"/>
  <cols>
    <col min="1" max="1" width="38.5" style="10" customWidth="1"/>
    <col min="2" max="2" width="9.33203125" style="10" customWidth="1"/>
    <col min="3" max="3" width="16.66015625" style="10" customWidth="1"/>
    <col min="4" max="4" width="9.33203125" style="10" customWidth="1"/>
    <col min="5" max="5" width="16.5" style="10" customWidth="1"/>
    <col min="6" max="16384" width="9.33203125" style="10" customWidth="1"/>
  </cols>
  <sheetData>
    <row r="1" ht="12.75">
      <c r="A1" s="20" t="s">
        <v>6</v>
      </c>
    </row>
    <row r="2" ht="12.75">
      <c r="A2" s="20" t="s">
        <v>23</v>
      </c>
    </row>
    <row r="3" ht="12.75">
      <c r="A3" s="20"/>
    </row>
    <row r="4" ht="12.75">
      <c r="A4" s="21" t="s">
        <v>143</v>
      </c>
    </row>
    <row r="5" ht="12.75">
      <c r="A5" s="10" t="s">
        <v>11</v>
      </c>
    </row>
    <row r="7" spans="3:5" ht="12.75">
      <c r="C7" s="4" t="s">
        <v>24</v>
      </c>
      <c r="D7" s="7"/>
      <c r="E7" s="16" t="s">
        <v>25</v>
      </c>
    </row>
    <row r="8" spans="3:5" ht="12.75">
      <c r="C8" s="4" t="s">
        <v>26</v>
      </c>
      <c r="D8" s="7"/>
      <c r="E8" s="16" t="s">
        <v>27</v>
      </c>
    </row>
    <row r="9" spans="3:5" ht="12.75">
      <c r="C9" s="4" t="s">
        <v>28</v>
      </c>
      <c r="D9" s="7"/>
      <c r="E9" s="16" t="s">
        <v>29</v>
      </c>
    </row>
    <row r="10" spans="3:5" ht="12.75">
      <c r="C10" s="4" t="s">
        <v>16</v>
      </c>
      <c r="D10" s="7"/>
      <c r="E10" s="16" t="s">
        <v>30</v>
      </c>
    </row>
    <row r="11" spans="3:5" ht="12.75">
      <c r="C11" s="66" t="s">
        <v>144</v>
      </c>
      <c r="D11" s="7"/>
      <c r="E11" s="33" t="s">
        <v>122</v>
      </c>
    </row>
    <row r="12" spans="3:5" ht="12.75">
      <c r="C12" s="4" t="s">
        <v>0</v>
      </c>
      <c r="D12" s="3"/>
      <c r="E12" s="16" t="s">
        <v>0</v>
      </c>
    </row>
    <row r="13" ht="12.75">
      <c r="E13" s="90"/>
    </row>
    <row r="14" spans="1:5" ht="12.75">
      <c r="A14" s="115" t="s">
        <v>92</v>
      </c>
      <c r="E14" s="90"/>
    </row>
    <row r="15" spans="1:3" ht="12.75" customHeight="1">
      <c r="A15" s="5" t="s">
        <v>57</v>
      </c>
      <c r="C15" s="20"/>
    </row>
    <row r="16" spans="1:5" ht="12.75">
      <c r="A16" s="3" t="s">
        <v>31</v>
      </c>
      <c r="C16" s="20">
        <v>9522</v>
      </c>
      <c r="E16" s="10">
        <v>11173</v>
      </c>
    </row>
    <row r="17" spans="1:5" ht="12.75">
      <c r="A17" s="3" t="s">
        <v>53</v>
      </c>
      <c r="C17" s="20">
        <v>12067</v>
      </c>
      <c r="E17" s="10">
        <v>11099</v>
      </c>
    </row>
    <row r="18" spans="1:7" ht="12.75">
      <c r="A18" s="3" t="s">
        <v>105</v>
      </c>
      <c r="C18" s="20">
        <v>405</v>
      </c>
      <c r="E18" s="10">
        <v>461</v>
      </c>
      <c r="G18" s="38"/>
    </row>
    <row r="19" spans="1:5" ht="12.75">
      <c r="A19" s="3" t="s">
        <v>85</v>
      </c>
      <c r="C19" s="20">
        <v>11454</v>
      </c>
      <c r="E19" s="10">
        <v>7710</v>
      </c>
    </row>
    <row r="20" spans="1:7" ht="12.75">
      <c r="A20" s="3" t="s">
        <v>104</v>
      </c>
      <c r="C20" s="20">
        <v>28450</v>
      </c>
      <c r="E20" s="10">
        <v>18787</v>
      </c>
      <c r="G20" s="38"/>
    </row>
    <row r="21" spans="1:5" ht="12.75">
      <c r="A21" s="3" t="s">
        <v>51</v>
      </c>
      <c r="C21" s="20">
        <v>3969</v>
      </c>
      <c r="E21" s="10">
        <v>4262</v>
      </c>
    </row>
    <row r="22" spans="1:5" ht="12.75" hidden="1">
      <c r="A22" s="3" t="s">
        <v>37</v>
      </c>
      <c r="C22" s="20">
        <v>0</v>
      </c>
      <c r="E22" s="10">
        <v>0</v>
      </c>
    </row>
    <row r="23" spans="1:5" ht="12.75">
      <c r="A23" s="3"/>
      <c r="C23" s="67">
        <f>SUM(C16:C22)</f>
        <v>65867</v>
      </c>
      <c r="E23" s="22">
        <v>53491</v>
      </c>
    </row>
    <row r="24" ht="12" customHeight="1">
      <c r="C24" s="20"/>
    </row>
    <row r="25" spans="1:3" ht="12.75">
      <c r="A25" s="5" t="s">
        <v>32</v>
      </c>
      <c r="C25" s="94"/>
    </row>
    <row r="26" spans="1:5" ht="12.75">
      <c r="A26" s="3" t="s">
        <v>3</v>
      </c>
      <c r="C26" s="152">
        <f>10723.5</f>
        <v>10723.5</v>
      </c>
      <c r="E26" s="23">
        <v>2573</v>
      </c>
    </row>
    <row r="27" spans="1:5" ht="12.75">
      <c r="A27" s="3" t="s">
        <v>59</v>
      </c>
      <c r="C27" s="152">
        <v>23967</v>
      </c>
      <c r="E27" s="23">
        <v>35364</v>
      </c>
    </row>
    <row r="28" spans="1:5" ht="12.75">
      <c r="A28" s="3" t="s">
        <v>106</v>
      </c>
      <c r="C28" s="152">
        <v>24412</v>
      </c>
      <c r="E28" s="23">
        <v>32481</v>
      </c>
    </row>
    <row r="29" spans="1:5" ht="12.75">
      <c r="A29" s="3" t="s">
        <v>97</v>
      </c>
      <c r="C29" s="152">
        <v>25640</v>
      </c>
      <c r="E29" s="23">
        <v>27106</v>
      </c>
    </row>
    <row r="30" spans="1:5" ht="12.75">
      <c r="A30" s="3" t="s">
        <v>98</v>
      </c>
      <c r="C30" s="152">
        <v>16012</v>
      </c>
      <c r="E30" s="23">
        <v>28093</v>
      </c>
    </row>
    <row r="31" spans="1:5" ht="12.75">
      <c r="A31" s="3" t="s">
        <v>39</v>
      </c>
      <c r="C31" s="152">
        <v>614</v>
      </c>
      <c r="E31" s="23">
        <v>189</v>
      </c>
    </row>
    <row r="32" spans="1:5" ht="12.75" hidden="1">
      <c r="A32" s="3" t="s">
        <v>89</v>
      </c>
      <c r="C32" s="152"/>
      <c r="E32" s="23"/>
    </row>
    <row r="33" spans="1:6" ht="12.75">
      <c r="A33" s="3" t="s">
        <v>62</v>
      </c>
      <c r="C33" s="110">
        <v>3419</v>
      </c>
      <c r="E33" s="23">
        <v>1763</v>
      </c>
      <c r="F33" s="36"/>
    </row>
    <row r="34" spans="1:6" ht="12.75">
      <c r="A34" s="3" t="s">
        <v>38</v>
      </c>
      <c r="C34" s="136">
        <v>1399</v>
      </c>
      <c r="E34" s="18">
        <v>2571</v>
      </c>
      <c r="F34" s="36"/>
    </row>
    <row r="35" spans="1:7" ht="12.75">
      <c r="A35" s="3"/>
      <c r="C35" s="113">
        <v>106187</v>
      </c>
      <c r="E35" s="114">
        <f>SUM(E26:E34)</f>
        <v>130140</v>
      </c>
      <c r="F35" s="36"/>
      <c r="G35" s="38"/>
    </row>
    <row r="36" spans="1:7" ht="12.75">
      <c r="A36" s="3" t="s">
        <v>96</v>
      </c>
      <c r="C36" s="94">
        <v>0</v>
      </c>
      <c r="E36" s="23">
        <v>260</v>
      </c>
      <c r="F36" s="36"/>
      <c r="G36" s="38"/>
    </row>
    <row r="37" spans="1:7" ht="12.75">
      <c r="A37" s="3"/>
      <c r="C37" s="67">
        <f>C35+C36</f>
        <v>106187</v>
      </c>
      <c r="E37" s="22">
        <f>E35+E36</f>
        <v>130400</v>
      </c>
      <c r="F37" s="36"/>
      <c r="G37" s="38"/>
    </row>
    <row r="38" spans="1:7" ht="17.25" customHeight="1" thickBot="1">
      <c r="A38" s="115" t="s">
        <v>93</v>
      </c>
      <c r="C38" s="154">
        <f>C23+C37</f>
        <v>172054</v>
      </c>
      <c r="E38" s="19">
        <f>E23+E37</f>
        <v>183891</v>
      </c>
      <c r="F38" s="36"/>
      <c r="G38" s="38"/>
    </row>
    <row r="39" spans="3:7" ht="12" customHeight="1" thickTop="1">
      <c r="C39" s="94"/>
      <c r="G39" s="23"/>
    </row>
    <row r="40" spans="1:7" ht="12" customHeight="1">
      <c r="A40" s="115" t="s">
        <v>94</v>
      </c>
      <c r="C40" s="94"/>
      <c r="G40" s="23"/>
    </row>
    <row r="41" spans="1:7" ht="12" customHeight="1">
      <c r="A41" s="6" t="s">
        <v>107</v>
      </c>
      <c r="C41" s="94"/>
      <c r="G41" s="23"/>
    </row>
    <row r="42" spans="1:5" ht="12.75">
      <c r="A42" s="3" t="s">
        <v>4</v>
      </c>
      <c r="C42" s="94">
        <v>91281.667</v>
      </c>
      <c r="E42" s="10">
        <v>91282</v>
      </c>
    </row>
    <row r="43" spans="1:5" ht="12.75">
      <c r="A43" s="3" t="s">
        <v>1</v>
      </c>
      <c r="C43" s="152">
        <v>14116</v>
      </c>
      <c r="E43" s="9">
        <v>21238</v>
      </c>
    </row>
    <row r="44" spans="1:5" ht="12.75">
      <c r="A44" s="3" t="s">
        <v>114</v>
      </c>
      <c r="C44" s="96">
        <v>-10354</v>
      </c>
      <c r="E44" s="18">
        <v>-3149</v>
      </c>
    </row>
    <row r="45" spans="1:3" ht="2.25" customHeight="1">
      <c r="A45" s="3"/>
      <c r="C45" s="94"/>
    </row>
    <row r="46" spans="1:5" ht="11.25" customHeight="1">
      <c r="A46" s="3" t="s">
        <v>102</v>
      </c>
      <c r="C46" s="94">
        <f>SUM(C42:C45)</f>
        <v>95043.667</v>
      </c>
      <c r="E46" s="10">
        <v>109370</v>
      </c>
    </row>
    <row r="47" spans="1:5" ht="12.75">
      <c r="A47" s="3" t="s">
        <v>108</v>
      </c>
      <c r="C47" s="96">
        <v>1056</v>
      </c>
      <c r="E47" s="18">
        <v>1224</v>
      </c>
    </row>
    <row r="48" spans="1:5" ht="12.75">
      <c r="A48" s="6" t="s">
        <v>109</v>
      </c>
      <c r="C48" s="127">
        <f>C46+C47</f>
        <v>96099.667</v>
      </c>
      <c r="E48" s="18">
        <f>E46+E47</f>
        <v>110594</v>
      </c>
    </row>
    <row r="49" spans="1:3" ht="6.75" customHeight="1">
      <c r="A49" s="3"/>
      <c r="C49" s="94"/>
    </row>
    <row r="50" spans="1:3" ht="12.75">
      <c r="A50" s="5" t="s">
        <v>58</v>
      </c>
      <c r="C50" s="94"/>
    </row>
    <row r="51" spans="1:5" ht="12.75">
      <c r="A51" s="3" t="s">
        <v>110</v>
      </c>
      <c r="C51" s="107">
        <v>7029</v>
      </c>
      <c r="E51" s="10">
        <v>3103</v>
      </c>
    </row>
    <row r="52" spans="1:5" ht="12.75">
      <c r="A52" s="3" t="s">
        <v>111</v>
      </c>
      <c r="C52" s="107">
        <v>1284</v>
      </c>
      <c r="E52" s="10">
        <v>1537</v>
      </c>
    </row>
    <row r="53" spans="1:5" ht="12.75">
      <c r="A53" s="3"/>
      <c r="C53" s="127">
        <f>SUM(C51:C52)</f>
        <v>8313</v>
      </c>
      <c r="E53" s="22">
        <v>4641</v>
      </c>
    </row>
    <row r="54" spans="1:3" ht="12.75">
      <c r="A54" s="5" t="s">
        <v>33</v>
      </c>
      <c r="C54" s="94"/>
    </row>
    <row r="55" spans="1:5" ht="12.75">
      <c r="A55" s="3" t="s">
        <v>113</v>
      </c>
      <c r="C55" s="110">
        <v>7770.3</v>
      </c>
      <c r="E55" s="2">
        <v>6829</v>
      </c>
    </row>
    <row r="56" spans="1:5" ht="12.75">
      <c r="A56" s="3" t="s">
        <v>99</v>
      </c>
      <c r="C56" s="110">
        <v>13659.4</v>
      </c>
      <c r="E56" s="2">
        <v>20327</v>
      </c>
    </row>
    <row r="57" spans="1:5" ht="12.75">
      <c r="A57" s="3" t="s">
        <v>100</v>
      </c>
      <c r="C57" s="110">
        <v>17620</v>
      </c>
      <c r="E57" s="2">
        <v>5196</v>
      </c>
    </row>
    <row r="58" spans="1:5" ht="12.75" hidden="1">
      <c r="A58" s="3" t="s">
        <v>91</v>
      </c>
      <c r="C58" s="110">
        <v>0</v>
      </c>
      <c r="E58" s="2"/>
    </row>
    <row r="59" spans="1:5" ht="12.75" hidden="1">
      <c r="A59" s="3" t="s">
        <v>40</v>
      </c>
      <c r="C59" s="110">
        <v>0</v>
      </c>
      <c r="E59" s="2"/>
    </row>
    <row r="60" spans="1:5" ht="12.75" hidden="1">
      <c r="A60" s="3" t="s">
        <v>90</v>
      </c>
      <c r="C60" s="110">
        <v>0</v>
      </c>
      <c r="E60" s="2"/>
    </row>
    <row r="61" spans="1:9" ht="12.75" hidden="1">
      <c r="A61" s="3" t="s">
        <v>55</v>
      </c>
      <c r="C61" s="110">
        <v>0</v>
      </c>
      <c r="E61" s="2">
        <v>0</v>
      </c>
      <c r="H61" s="2"/>
      <c r="I61" s="2"/>
    </row>
    <row r="62" spans="1:9" ht="12.75">
      <c r="A62" s="3" t="s">
        <v>110</v>
      </c>
      <c r="C62" s="110">
        <v>28525.4</v>
      </c>
      <c r="E62" s="23">
        <v>36045</v>
      </c>
      <c r="H62" s="1"/>
      <c r="I62" s="1"/>
    </row>
    <row r="63" spans="1:9" ht="12.75">
      <c r="A63" s="3" t="s">
        <v>34</v>
      </c>
      <c r="C63" s="110">
        <v>66</v>
      </c>
      <c r="E63" s="23">
        <v>259</v>
      </c>
      <c r="I63" s="1"/>
    </row>
    <row r="64" spans="1:5" ht="12.75">
      <c r="A64" s="3"/>
      <c r="C64" s="127">
        <f>SUM(C55:C63)</f>
        <v>67641.1</v>
      </c>
      <c r="E64" s="22">
        <f>SUM(E55:E63)</f>
        <v>68656</v>
      </c>
    </row>
    <row r="65" spans="1:5" ht="12" customHeight="1">
      <c r="A65" s="6" t="s">
        <v>112</v>
      </c>
      <c r="C65" s="127">
        <f>C53+C64</f>
        <v>75954.1</v>
      </c>
      <c r="E65" s="22">
        <f>E53+E64</f>
        <v>73297</v>
      </c>
    </row>
    <row r="66" spans="1:5" ht="17.25" customHeight="1" thickBot="1">
      <c r="A66" s="6" t="s">
        <v>95</v>
      </c>
      <c r="C66" s="154">
        <f>C48+C65</f>
        <v>172053.767</v>
      </c>
      <c r="E66" s="19">
        <f>E48+E65</f>
        <v>183891</v>
      </c>
    </row>
    <row r="67" spans="1:5" ht="13.5" thickTop="1">
      <c r="A67" s="3"/>
      <c r="C67" s="152"/>
      <c r="E67" s="23"/>
    </row>
    <row r="68" spans="1:5" ht="12.75">
      <c r="A68" s="48" t="s">
        <v>52</v>
      </c>
      <c r="B68" s="48"/>
      <c r="C68" s="153">
        <v>1.15</v>
      </c>
      <c r="E68" s="49">
        <v>1.23</v>
      </c>
    </row>
    <row r="69" spans="1:5" ht="12.75">
      <c r="A69" s="3"/>
      <c r="C69" s="23"/>
      <c r="E69" s="23"/>
    </row>
    <row r="70" spans="1:5" ht="6" customHeight="1">
      <c r="A70" s="3"/>
      <c r="C70" s="23"/>
      <c r="E70" s="23"/>
    </row>
    <row r="71" spans="1:8" ht="12.75">
      <c r="A71" s="12" t="s">
        <v>69</v>
      </c>
      <c r="B71" s="12"/>
      <c r="C71" s="12"/>
      <c r="D71" s="12"/>
      <c r="E71" s="12"/>
      <c r="F71" s="12"/>
      <c r="G71" s="12"/>
      <c r="H71" s="12"/>
    </row>
    <row r="72" ht="12.75">
      <c r="A72" s="12" t="s">
        <v>124</v>
      </c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5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22">
      <selection activeCell="G43" sqref="G43"/>
    </sheetView>
  </sheetViews>
  <sheetFormatPr defaultColWidth="9.33203125" defaultRowHeight="12.75"/>
  <cols>
    <col min="1" max="1" width="4" style="26" customWidth="1"/>
    <col min="2" max="2" width="3.66015625" style="26" customWidth="1"/>
    <col min="3" max="3" width="1.171875" style="26" customWidth="1"/>
    <col min="4" max="4" width="31.5" style="26" customWidth="1"/>
    <col min="5" max="5" width="1.83203125" style="26" customWidth="1"/>
    <col min="6" max="6" width="10" style="26" bestFit="1" customWidth="1"/>
    <col min="7" max="7" width="11.83203125" style="26" customWidth="1"/>
    <col min="8" max="8" width="14" style="26" customWidth="1"/>
    <col min="9" max="10" width="13.33203125" style="26" customWidth="1"/>
    <col min="11" max="11" width="10" style="26" bestFit="1" customWidth="1"/>
    <col min="12" max="12" width="10.5" style="26" bestFit="1" customWidth="1"/>
    <col min="13" max="13" width="10" style="26" bestFit="1" customWidth="1"/>
    <col min="14" max="16384" width="10.66015625" style="26" customWidth="1"/>
  </cols>
  <sheetData>
    <row r="1" ht="15.75" customHeight="1">
      <c r="A1" s="25" t="s">
        <v>6</v>
      </c>
    </row>
    <row r="2" ht="14.25" customHeight="1">
      <c r="A2" s="25" t="s">
        <v>23</v>
      </c>
    </row>
    <row r="3" ht="12.75">
      <c r="A3" s="25"/>
    </row>
    <row r="4" ht="15.75" customHeight="1">
      <c r="A4" s="27" t="s">
        <v>146</v>
      </c>
    </row>
    <row r="5" ht="15.75" customHeight="1">
      <c r="A5" s="28" t="s">
        <v>11</v>
      </c>
    </row>
    <row r="6" ht="12.75" customHeight="1">
      <c r="A6" s="28"/>
    </row>
    <row r="7" spans="1:11" ht="12.75" customHeight="1">
      <c r="A7" s="28"/>
      <c r="F7" s="155" t="s">
        <v>81</v>
      </c>
      <c r="G7" s="155"/>
      <c r="H7" s="155"/>
      <c r="I7" s="155"/>
      <c r="J7" s="155"/>
      <c r="K7" s="155"/>
    </row>
    <row r="8" spans="6:13" ht="13.5" customHeight="1">
      <c r="F8" s="68"/>
      <c r="G8" s="69" t="s">
        <v>45</v>
      </c>
      <c r="H8" s="70"/>
      <c r="I8" s="156" t="s">
        <v>116</v>
      </c>
      <c r="J8" s="156"/>
      <c r="K8" s="34"/>
      <c r="L8" s="29"/>
      <c r="M8" s="29"/>
    </row>
    <row r="9" spans="6:13" ht="13.5" customHeight="1">
      <c r="F9" s="71" t="s">
        <v>35</v>
      </c>
      <c r="G9" s="71" t="s">
        <v>36</v>
      </c>
      <c r="H9" s="71" t="s">
        <v>42</v>
      </c>
      <c r="I9" s="71" t="s">
        <v>70</v>
      </c>
      <c r="J9" s="71" t="s">
        <v>117</v>
      </c>
      <c r="K9" s="71"/>
      <c r="L9" s="71" t="s">
        <v>65</v>
      </c>
      <c r="M9" s="71" t="s">
        <v>2</v>
      </c>
    </row>
    <row r="10" spans="1:13" ht="13.5" customHeight="1">
      <c r="A10" s="30"/>
      <c r="F10" s="72" t="s">
        <v>44</v>
      </c>
      <c r="G10" s="72" t="s">
        <v>43</v>
      </c>
      <c r="H10" s="72" t="s">
        <v>41</v>
      </c>
      <c r="I10" s="72" t="s">
        <v>71</v>
      </c>
      <c r="J10" s="72" t="s">
        <v>118</v>
      </c>
      <c r="K10" s="72" t="s">
        <v>2</v>
      </c>
      <c r="L10" s="72" t="s">
        <v>66</v>
      </c>
      <c r="M10" s="72" t="s">
        <v>67</v>
      </c>
    </row>
    <row r="11" spans="1:13" ht="13.5" customHeight="1">
      <c r="A11" s="34"/>
      <c r="E11" s="29"/>
      <c r="F11" s="71" t="s">
        <v>0</v>
      </c>
      <c r="G11" s="71" t="s">
        <v>0</v>
      </c>
      <c r="H11" s="71" t="s">
        <v>0</v>
      </c>
      <c r="I11" s="71" t="s">
        <v>0</v>
      </c>
      <c r="J11" s="71"/>
      <c r="K11" s="71" t="s">
        <v>0</v>
      </c>
      <c r="L11" s="71" t="s">
        <v>0</v>
      </c>
      <c r="M11" s="71" t="s">
        <v>0</v>
      </c>
    </row>
    <row r="12" spans="1:11" ht="10.5" customHeight="1">
      <c r="A12" s="34"/>
      <c r="E12" s="29"/>
      <c r="F12" s="71"/>
      <c r="G12" s="71"/>
      <c r="H12" s="71"/>
      <c r="I12" s="71"/>
      <c r="J12" s="71"/>
      <c r="K12" s="71"/>
    </row>
    <row r="13" spans="1:11" ht="15" customHeight="1">
      <c r="A13" s="58" t="s">
        <v>147</v>
      </c>
      <c r="B13" s="75"/>
      <c r="C13" s="75"/>
      <c r="D13" s="76"/>
      <c r="E13" s="77"/>
      <c r="F13" s="71"/>
      <c r="G13" s="71"/>
      <c r="H13" s="71"/>
      <c r="I13" s="71"/>
      <c r="J13" s="71"/>
      <c r="K13" s="71"/>
    </row>
    <row r="14" spans="1:11" ht="11.25" customHeight="1">
      <c r="A14" s="34"/>
      <c r="B14" s="34"/>
      <c r="C14" s="34"/>
      <c r="D14" s="34"/>
      <c r="E14" s="34"/>
      <c r="F14" s="71"/>
      <c r="G14" s="34"/>
      <c r="H14" s="34"/>
      <c r="I14" s="71"/>
      <c r="J14" s="71"/>
      <c r="K14" s="71"/>
    </row>
    <row r="15" spans="1:13" ht="15" customHeight="1">
      <c r="A15" s="34" t="s">
        <v>123</v>
      </c>
      <c r="B15" s="34"/>
      <c r="C15" s="34"/>
      <c r="D15" s="34"/>
      <c r="E15" s="34"/>
      <c r="F15" s="71">
        <v>91282</v>
      </c>
      <c r="G15" s="34">
        <v>15951</v>
      </c>
      <c r="H15" s="34">
        <v>0</v>
      </c>
      <c r="I15" s="71">
        <v>5286</v>
      </c>
      <c r="J15" s="71">
        <v>-3149</v>
      </c>
      <c r="K15" s="71">
        <v>109370</v>
      </c>
      <c r="L15" s="34">
        <v>1224</v>
      </c>
      <c r="M15" s="34">
        <f>SUM(K15:L15)</f>
        <v>110594</v>
      </c>
    </row>
    <row r="16" spans="1:13" ht="11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24"/>
      <c r="L16" s="34"/>
      <c r="M16" s="34"/>
    </row>
    <row r="17" spans="1:13" ht="13.5" customHeight="1">
      <c r="A17" s="34" t="s">
        <v>152</v>
      </c>
      <c r="B17" s="34"/>
      <c r="C17" s="34"/>
      <c r="D17" s="34"/>
      <c r="E17" s="34"/>
      <c r="F17" s="71">
        <v>0</v>
      </c>
      <c r="G17" s="71">
        <v>0</v>
      </c>
      <c r="H17" s="71">
        <v>0</v>
      </c>
      <c r="I17" s="34">
        <v>-6064</v>
      </c>
      <c r="J17" s="34">
        <v>0</v>
      </c>
      <c r="K17" s="125">
        <v>-6064</v>
      </c>
      <c r="L17" s="34">
        <v>-145</v>
      </c>
      <c r="M17" s="34">
        <f>SUM(K17:L17)</f>
        <v>-6209</v>
      </c>
    </row>
    <row r="18" spans="1:13" ht="11.25" customHeight="1">
      <c r="A18" s="34"/>
      <c r="B18" s="34"/>
      <c r="C18" s="34"/>
      <c r="D18" s="34"/>
      <c r="E18" s="34"/>
      <c r="F18" s="71"/>
      <c r="G18" s="71"/>
      <c r="H18" s="71"/>
      <c r="I18" s="34"/>
      <c r="J18" s="34"/>
      <c r="K18" s="125"/>
      <c r="L18" s="34"/>
      <c r="M18" s="34"/>
    </row>
    <row r="19" spans="1:13" ht="11.25" customHeight="1">
      <c r="A19" s="34" t="s">
        <v>133</v>
      </c>
      <c r="B19" s="34"/>
      <c r="C19" s="34"/>
      <c r="D19" s="34"/>
      <c r="E19" s="34"/>
      <c r="F19" s="71"/>
      <c r="G19" s="71"/>
      <c r="H19" s="71"/>
      <c r="I19" s="34">
        <v>-1057</v>
      </c>
      <c r="J19" s="34"/>
      <c r="K19" s="125">
        <v>-1057</v>
      </c>
      <c r="L19" s="34"/>
      <c r="M19" s="34">
        <f>SUM(K19:L19)</f>
        <v>-1057</v>
      </c>
    </row>
    <row r="20" spans="1:13" ht="11.25" customHeight="1">
      <c r="A20" s="34"/>
      <c r="B20" s="34"/>
      <c r="C20" s="34"/>
      <c r="D20" s="34"/>
      <c r="E20" s="34"/>
      <c r="F20" s="71"/>
      <c r="G20" s="71"/>
      <c r="H20" s="71"/>
      <c r="I20" s="34"/>
      <c r="J20" s="34"/>
      <c r="K20" s="125"/>
      <c r="L20" s="34"/>
      <c r="M20" s="34"/>
    </row>
    <row r="21" spans="1:13" ht="11.25" customHeight="1">
      <c r="A21" s="34" t="s">
        <v>119</v>
      </c>
      <c r="B21" s="34"/>
      <c r="C21" s="34"/>
      <c r="D21" s="34"/>
      <c r="E21" s="34"/>
      <c r="F21" s="71">
        <v>0</v>
      </c>
      <c r="G21" s="71">
        <v>0</v>
      </c>
      <c r="H21" s="71">
        <v>0</v>
      </c>
      <c r="I21" s="34">
        <v>0</v>
      </c>
      <c r="J21" s="34">
        <v>-7205</v>
      </c>
      <c r="K21" s="71">
        <v>-7205</v>
      </c>
      <c r="L21" s="34">
        <v>0</v>
      </c>
      <c r="M21" s="34">
        <f>SUM(K21:L21)</f>
        <v>-7205</v>
      </c>
    </row>
    <row r="22" spans="1:13" ht="11.25" customHeight="1">
      <c r="A22" s="34"/>
      <c r="B22" s="34"/>
      <c r="C22" s="34"/>
      <c r="D22" s="34"/>
      <c r="E22" s="34"/>
      <c r="F22" s="71"/>
      <c r="G22" s="71"/>
      <c r="H22" s="71"/>
      <c r="I22" s="34"/>
      <c r="J22" s="34"/>
      <c r="K22" s="125"/>
      <c r="L22" s="34"/>
      <c r="M22" s="34"/>
    </row>
    <row r="23" spans="1:13" ht="11.25" customHeight="1">
      <c r="A23" s="34" t="s">
        <v>134</v>
      </c>
      <c r="B23" s="34"/>
      <c r="C23" s="34"/>
      <c r="D23" s="34"/>
      <c r="E23" s="34"/>
      <c r="F23" s="71">
        <v>0</v>
      </c>
      <c r="G23" s="71">
        <v>0</v>
      </c>
      <c r="H23" s="71">
        <v>0</v>
      </c>
      <c r="I23" s="34">
        <v>0</v>
      </c>
      <c r="J23" s="34">
        <v>0</v>
      </c>
      <c r="K23" s="125">
        <v>0</v>
      </c>
      <c r="L23" s="34">
        <v>-22</v>
      </c>
      <c r="M23" s="34">
        <f>SUM(K23:L23)</f>
        <v>-22</v>
      </c>
    </row>
    <row r="24" spans="1:13" ht="11.25" customHeight="1">
      <c r="A24" s="34" t="s">
        <v>135</v>
      </c>
      <c r="B24" s="34" t="s">
        <v>136</v>
      </c>
      <c r="C24" s="34"/>
      <c r="D24" s="34"/>
      <c r="E24" s="34"/>
      <c r="F24" s="71"/>
      <c r="G24" s="71"/>
      <c r="H24" s="71"/>
      <c r="I24" s="34"/>
      <c r="J24" s="34"/>
      <c r="K24" s="125"/>
      <c r="L24" s="34"/>
      <c r="M24" s="34"/>
    </row>
    <row r="25" spans="1:13" ht="11.25" customHeight="1">
      <c r="A25" s="34"/>
      <c r="B25" s="34"/>
      <c r="C25" s="34"/>
      <c r="D25" s="34"/>
      <c r="E25" s="34"/>
      <c r="F25" s="71"/>
      <c r="G25" s="71"/>
      <c r="H25" s="71"/>
      <c r="I25" s="34"/>
      <c r="J25" s="34"/>
      <c r="K25" s="125"/>
      <c r="L25" s="34"/>
      <c r="M25" s="34"/>
    </row>
    <row r="26" spans="1:13" ht="11.25" customHeight="1">
      <c r="A26" s="34"/>
      <c r="B26" s="34"/>
      <c r="C26" s="34"/>
      <c r="D26" s="34"/>
      <c r="E26" s="34"/>
      <c r="F26" s="71"/>
      <c r="G26" s="71"/>
      <c r="H26" s="71"/>
      <c r="I26" s="34"/>
      <c r="J26" s="34"/>
      <c r="K26" s="125"/>
      <c r="L26" s="34"/>
      <c r="M26" s="34"/>
    </row>
    <row r="27" spans="1:13" ht="16.5" customHeight="1">
      <c r="A27" s="34" t="s">
        <v>148</v>
      </c>
      <c r="B27" s="34"/>
      <c r="C27" s="34"/>
      <c r="D27" s="34"/>
      <c r="E27" s="78"/>
      <c r="F27" s="86">
        <f>SUM(F15:F18)</f>
        <v>91282</v>
      </c>
      <c r="G27" s="86">
        <f>SUM(G15:G18)</f>
        <v>15951</v>
      </c>
      <c r="H27" s="86">
        <f>SUM(H15:H18)</f>
        <v>0</v>
      </c>
      <c r="I27" s="86">
        <f>SUM(I15:I25)</f>
        <v>-1835</v>
      </c>
      <c r="J27" s="86">
        <f>SUM(J15:J25)</f>
        <v>-10354</v>
      </c>
      <c r="K27" s="86">
        <f>SUM(K15:K26)</f>
        <v>95044</v>
      </c>
      <c r="L27" s="86">
        <v>1056</v>
      </c>
      <c r="M27" s="86">
        <v>96100</v>
      </c>
    </row>
    <row r="28" spans="5:13" ht="3.75" customHeight="1" thickBot="1">
      <c r="E28" s="31"/>
      <c r="F28" s="32"/>
      <c r="G28" s="32"/>
      <c r="H28" s="32"/>
      <c r="I28" s="32"/>
      <c r="J28" s="32"/>
      <c r="K28" s="32"/>
      <c r="L28" s="32"/>
      <c r="M28" s="32">
        <v>96101</v>
      </c>
    </row>
    <row r="29" ht="12" customHeight="1" thickTop="1">
      <c r="E29" s="31"/>
    </row>
    <row r="30" spans="5:15" ht="15" customHeight="1">
      <c r="E30" s="31"/>
      <c r="O30" s="58"/>
    </row>
    <row r="31" ht="17.25" customHeight="1">
      <c r="E31" s="31"/>
    </row>
    <row r="32" ht="12" customHeight="1">
      <c r="E32" s="31"/>
    </row>
    <row r="33" spans="1:5" ht="15.75" customHeight="1">
      <c r="A33" s="100" t="s">
        <v>149</v>
      </c>
      <c r="E33" s="31"/>
    </row>
    <row r="34" ht="11.25" customHeight="1"/>
    <row r="35" spans="1:13" ht="13.5" customHeight="1">
      <c r="A35" s="26" t="s">
        <v>101</v>
      </c>
      <c r="F35" s="26">
        <v>91280</v>
      </c>
      <c r="G35" s="26">
        <v>15950</v>
      </c>
      <c r="H35" s="26">
        <v>0</v>
      </c>
      <c r="I35" s="26">
        <v>3031</v>
      </c>
      <c r="J35" s="26">
        <v>0</v>
      </c>
      <c r="K35" s="101">
        <f>SUM(F35:J35)</f>
        <v>110261</v>
      </c>
      <c r="L35" s="29">
        <v>1088</v>
      </c>
      <c r="M35" s="26">
        <f>+K35+L35</f>
        <v>111349</v>
      </c>
    </row>
    <row r="36" spans="11:12" ht="13.5" customHeight="1">
      <c r="K36" s="101"/>
      <c r="L36" s="29"/>
    </row>
    <row r="37" spans="1:13" ht="11.25" customHeight="1">
      <c r="A37" s="26" t="s">
        <v>131</v>
      </c>
      <c r="F37" s="26">
        <v>2</v>
      </c>
      <c r="G37" s="26">
        <v>1</v>
      </c>
      <c r="H37" s="26">
        <v>0</v>
      </c>
      <c r="I37" s="26">
        <v>0</v>
      </c>
      <c r="J37" s="26">
        <v>0</v>
      </c>
      <c r="K37" s="26">
        <v>3</v>
      </c>
      <c r="L37" s="26">
        <v>0</v>
      </c>
      <c r="M37" s="26">
        <v>3</v>
      </c>
    </row>
    <row r="38" ht="11.25" customHeight="1">
      <c r="A38" s="121" t="s">
        <v>132</v>
      </c>
    </row>
    <row r="39" spans="11:12" ht="13.5" customHeight="1">
      <c r="K39" s="101"/>
      <c r="L39" s="29"/>
    </row>
    <row r="40" spans="1:13" ht="13.5" customHeight="1">
      <c r="A40" s="26" t="s">
        <v>72</v>
      </c>
      <c r="F40" s="31">
        <v>0</v>
      </c>
      <c r="G40" s="31">
        <v>0</v>
      </c>
      <c r="H40" s="31">
        <v>0</v>
      </c>
      <c r="I40" s="26">
        <v>3281</v>
      </c>
      <c r="J40" s="26">
        <v>0</v>
      </c>
      <c r="K40" s="101">
        <f>SUM(F40:J40)</f>
        <v>3281</v>
      </c>
      <c r="L40" s="26">
        <v>136</v>
      </c>
      <c r="M40" s="26">
        <f>+K40+L40</f>
        <v>3417</v>
      </c>
    </row>
    <row r="41" spans="6:11" ht="13.5" customHeight="1">
      <c r="F41" s="31"/>
      <c r="G41" s="31"/>
      <c r="H41" s="31"/>
      <c r="K41" s="101"/>
    </row>
    <row r="42" spans="1:13" ht="11.25" customHeight="1">
      <c r="A42" s="26" t="s">
        <v>133</v>
      </c>
      <c r="B42" s="34"/>
      <c r="C42" s="34"/>
      <c r="D42" s="34"/>
      <c r="E42" s="34"/>
      <c r="F42" s="71"/>
      <c r="G42" s="71"/>
      <c r="H42" s="71"/>
      <c r="I42" s="26">
        <v>-1025</v>
      </c>
      <c r="K42" s="101">
        <f>I42</f>
        <v>-1025</v>
      </c>
      <c r="M42" s="26">
        <f>SUM(K42:L42)</f>
        <v>-1025</v>
      </c>
    </row>
    <row r="43" spans="1:13" ht="11.25" customHeight="1">
      <c r="A43" s="34"/>
      <c r="B43" s="34"/>
      <c r="C43" s="34"/>
      <c r="D43" s="34"/>
      <c r="E43" s="34"/>
      <c r="F43" s="71"/>
      <c r="G43" s="71"/>
      <c r="H43" s="71"/>
      <c r="I43" s="34"/>
      <c r="J43" s="34"/>
      <c r="K43" s="125"/>
      <c r="L43" s="34"/>
      <c r="M43" s="34"/>
    </row>
    <row r="44" spans="1:13" ht="13.5" customHeight="1">
      <c r="A44" s="26" t="s">
        <v>119</v>
      </c>
      <c r="F44" s="31">
        <v>0</v>
      </c>
      <c r="G44" s="31">
        <v>0</v>
      </c>
      <c r="H44" s="31">
        <v>0</v>
      </c>
      <c r="I44" s="26">
        <v>0</v>
      </c>
      <c r="J44" s="26">
        <v>-3149</v>
      </c>
      <c r="K44" s="101">
        <f>J44</f>
        <v>-3149</v>
      </c>
      <c r="L44" s="26">
        <v>0</v>
      </c>
      <c r="M44" s="26">
        <f>K44</f>
        <v>-3149</v>
      </c>
    </row>
    <row r="45" spans="5:11" ht="11.25" customHeight="1">
      <c r="E45" s="102"/>
      <c r="F45" s="103"/>
      <c r="G45" s="103"/>
      <c r="H45" s="103"/>
      <c r="I45" s="104"/>
      <c r="J45" s="104"/>
      <c r="K45" s="103"/>
    </row>
    <row r="46" spans="1:13" ht="16.5" customHeight="1">
      <c r="A46" s="26" t="s">
        <v>150</v>
      </c>
      <c r="E46" s="31"/>
      <c r="F46" s="26">
        <f aca="true" t="shared" si="0" ref="F46:L46">SUM(F35:F45)</f>
        <v>91282</v>
      </c>
      <c r="G46" s="26">
        <f t="shared" si="0"/>
        <v>15951</v>
      </c>
      <c r="H46" s="26">
        <f t="shared" si="0"/>
        <v>0</v>
      </c>
      <c r="I46" s="26">
        <f t="shared" si="0"/>
        <v>5287</v>
      </c>
      <c r="J46" s="26">
        <f t="shared" si="0"/>
        <v>-3149</v>
      </c>
      <c r="K46" s="26">
        <v>109371</v>
      </c>
      <c r="L46" s="105">
        <f t="shared" si="0"/>
        <v>1224</v>
      </c>
      <c r="M46" s="105">
        <v>110595</v>
      </c>
    </row>
    <row r="47" spans="5:13" ht="3.75" customHeight="1" thickBot="1">
      <c r="E47" s="31"/>
      <c r="F47" s="32"/>
      <c r="G47" s="32"/>
      <c r="H47" s="32"/>
      <c r="I47" s="32"/>
      <c r="J47" s="32"/>
      <c r="K47" s="32"/>
      <c r="L47" s="32"/>
      <c r="M47" s="32"/>
    </row>
    <row r="48" ht="13.5" thickTop="1">
      <c r="E48" s="31"/>
    </row>
    <row r="49" ht="12.75">
      <c r="E49" s="31"/>
    </row>
    <row r="50" ht="12.75">
      <c r="E50" s="31"/>
    </row>
    <row r="51" ht="12.75">
      <c r="E51" s="31"/>
    </row>
    <row r="52" ht="12.75">
      <c r="E52" s="31"/>
    </row>
    <row r="53" ht="15.75" customHeight="1"/>
    <row r="54" ht="12.75">
      <c r="A54" s="12" t="s">
        <v>73</v>
      </c>
    </row>
    <row r="55" ht="12.75">
      <c r="A55" s="12" t="s">
        <v>124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7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26"/>
  <sheetViews>
    <sheetView showGridLines="0" tabSelected="1" workbookViewId="0" topLeftCell="A1">
      <selection activeCell="C18" sqref="C18"/>
    </sheetView>
  </sheetViews>
  <sheetFormatPr defaultColWidth="9.33203125" defaultRowHeight="12.75"/>
  <cols>
    <col min="1" max="1" width="2.16015625" style="3" customWidth="1"/>
    <col min="2" max="2" width="4.33203125" style="3" customWidth="1"/>
    <col min="3" max="3" width="47.16015625" style="3" customWidth="1"/>
    <col min="4" max="4" width="3.66015625" style="3" customWidth="1"/>
    <col min="5" max="5" width="5" style="3" customWidth="1"/>
    <col min="6" max="6" width="16.33203125" style="3" customWidth="1"/>
    <col min="7" max="7" width="5.66015625" style="3" customWidth="1"/>
    <col min="8" max="8" width="16.33203125" style="3" customWidth="1"/>
    <col min="9" max="9" width="11.5" style="3" customWidth="1"/>
    <col min="10" max="16384" width="9.33203125" style="3" customWidth="1"/>
  </cols>
  <sheetData>
    <row r="1" spans="2:8" ht="12.75">
      <c r="B1" s="24" t="s">
        <v>6</v>
      </c>
      <c r="C1" s="6"/>
      <c r="D1" s="6"/>
      <c r="E1" s="6"/>
      <c r="H1" s="6" t="s">
        <v>9</v>
      </c>
    </row>
    <row r="2" spans="2:8" ht="12.75" customHeight="1">
      <c r="B2" s="24" t="s">
        <v>23</v>
      </c>
      <c r="G2" s="6"/>
      <c r="H2" s="39"/>
    </row>
    <row r="3" spans="2:8" ht="9" customHeight="1">
      <c r="B3" s="24"/>
      <c r="G3" s="6"/>
      <c r="H3" s="39"/>
    </row>
    <row r="4" spans="2:8" ht="12.75">
      <c r="B4" s="5" t="s">
        <v>151</v>
      </c>
      <c r="G4" s="4"/>
      <c r="H4" s="40"/>
    </row>
    <row r="5" spans="2:8" ht="12.75">
      <c r="B5" s="3" t="s">
        <v>11</v>
      </c>
      <c r="F5" s="4"/>
      <c r="G5" s="4"/>
      <c r="H5" s="40"/>
    </row>
    <row r="6" spans="6:8" ht="6.75" customHeight="1">
      <c r="F6" s="4"/>
      <c r="G6" s="4"/>
      <c r="H6" s="40"/>
    </row>
    <row r="7" spans="6:8" ht="12.75" customHeight="1">
      <c r="F7" s="79" t="s">
        <v>153</v>
      </c>
      <c r="G7" s="4"/>
      <c r="H7" s="108" t="s">
        <v>153</v>
      </c>
    </row>
    <row r="8" spans="3:8" ht="12.75" customHeight="1">
      <c r="C8" s="41"/>
      <c r="D8" s="41"/>
      <c r="E8" s="41"/>
      <c r="F8" s="4" t="s">
        <v>60</v>
      </c>
      <c r="G8" s="4"/>
      <c r="H8" s="40" t="s">
        <v>60</v>
      </c>
    </row>
    <row r="9" spans="1:8" ht="12.75" customHeight="1">
      <c r="A9" s="7"/>
      <c r="C9" s="42"/>
      <c r="D9" s="42"/>
      <c r="E9" s="42"/>
      <c r="F9" s="59" t="s">
        <v>154</v>
      </c>
      <c r="G9" s="4"/>
      <c r="H9" s="109" t="s">
        <v>155</v>
      </c>
    </row>
    <row r="10" spans="1:8" ht="12.75" customHeight="1">
      <c r="A10" s="7"/>
      <c r="E10" s="4"/>
      <c r="F10" s="40" t="s">
        <v>0</v>
      </c>
      <c r="G10" s="4"/>
      <c r="H10" s="40" t="s">
        <v>0</v>
      </c>
    </row>
    <row r="11" spans="1:8" ht="15" customHeight="1">
      <c r="A11" s="7"/>
      <c r="B11" s="115" t="s">
        <v>74</v>
      </c>
      <c r="C11" s="128"/>
      <c r="D11" s="129"/>
      <c r="E11" s="128"/>
      <c r="F11" s="40"/>
      <c r="G11" s="4"/>
      <c r="H11" s="56"/>
    </row>
    <row r="12" spans="1:8" ht="15" customHeight="1">
      <c r="A12" s="7"/>
      <c r="B12" s="128" t="s">
        <v>157</v>
      </c>
      <c r="C12" s="128"/>
      <c r="D12" s="128"/>
      <c r="E12" s="128"/>
      <c r="F12" s="107">
        <v>-5796</v>
      </c>
      <c r="G12" s="35"/>
      <c r="H12" s="55">
        <v>3822</v>
      </c>
    </row>
    <row r="13" spans="1:8" ht="10.5" customHeight="1">
      <c r="A13" s="7"/>
      <c r="B13" s="128"/>
      <c r="C13" s="128"/>
      <c r="D13" s="128"/>
      <c r="E13" s="128"/>
      <c r="F13" s="130"/>
      <c r="G13" s="35"/>
      <c r="H13" s="54"/>
    </row>
    <row r="14" spans="1:8" ht="15" customHeight="1">
      <c r="A14" s="7"/>
      <c r="B14" s="128" t="s">
        <v>48</v>
      </c>
      <c r="C14" s="128"/>
      <c r="D14" s="128"/>
      <c r="E14" s="128"/>
      <c r="F14" s="130"/>
      <c r="G14" s="35"/>
      <c r="H14" s="54"/>
    </row>
    <row r="15" spans="1:8" ht="15" customHeight="1">
      <c r="A15" s="7"/>
      <c r="B15" s="128" t="s">
        <v>87</v>
      </c>
      <c r="C15" s="128"/>
      <c r="D15" s="128"/>
      <c r="E15" s="131"/>
      <c r="F15" s="132">
        <v>-4360</v>
      </c>
      <c r="G15" s="35"/>
      <c r="H15" s="54">
        <v>891</v>
      </c>
    </row>
    <row r="16" spans="1:8" ht="15" customHeight="1">
      <c r="A16" s="7"/>
      <c r="B16" s="128" t="s">
        <v>46</v>
      </c>
      <c r="C16" s="128"/>
      <c r="D16" s="128"/>
      <c r="E16" s="131"/>
      <c r="F16" s="132">
        <v>-4317</v>
      </c>
      <c r="G16" s="35"/>
      <c r="H16" s="80">
        <v>-5080</v>
      </c>
    </row>
    <row r="17" spans="1:8" ht="15" customHeight="1">
      <c r="A17" s="7"/>
      <c r="B17" s="128" t="s">
        <v>50</v>
      </c>
      <c r="C17" s="128"/>
      <c r="D17" s="128"/>
      <c r="E17" s="131"/>
      <c r="F17" s="133">
        <v>1520</v>
      </c>
      <c r="G17" s="35"/>
      <c r="H17" s="85">
        <v>1333</v>
      </c>
    </row>
    <row r="18" spans="1:9" ht="15" customHeight="1">
      <c r="A18" s="7"/>
      <c r="B18" s="128" t="s">
        <v>158</v>
      </c>
      <c r="C18" s="128"/>
      <c r="D18" s="128"/>
      <c r="E18" s="131"/>
      <c r="F18" s="134">
        <v>-12952</v>
      </c>
      <c r="G18" s="35"/>
      <c r="H18" s="54">
        <v>966</v>
      </c>
      <c r="I18" s="41"/>
    </row>
    <row r="19" spans="1:9" ht="15" customHeight="1">
      <c r="A19" s="7"/>
      <c r="B19" s="128"/>
      <c r="C19" s="128"/>
      <c r="D19" s="128"/>
      <c r="E19" s="131"/>
      <c r="F19" s="130"/>
      <c r="G19" s="35"/>
      <c r="H19" s="54"/>
      <c r="I19" s="41"/>
    </row>
    <row r="20" spans="1:8" ht="15" customHeight="1">
      <c r="A20" s="7"/>
      <c r="B20" s="128" t="s">
        <v>7</v>
      </c>
      <c r="C20" s="135"/>
      <c r="D20" s="135"/>
      <c r="E20" s="131"/>
      <c r="F20" s="110">
        <v>25171</v>
      </c>
      <c r="G20" s="35"/>
      <c r="H20" s="80">
        <v>28770</v>
      </c>
    </row>
    <row r="21" spans="1:8" ht="15" customHeight="1">
      <c r="A21" s="7"/>
      <c r="B21" s="128" t="s">
        <v>8</v>
      </c>
      <c r="C21" s="135"/>
      <c r="D21" s="135"/>
      <c r="E21" s="131"/>
      <c r="F21" s="136">
        <v>6698</v>
      </c>
      <c r="G21" s="35"/>
      <c r="H21" s="81">
        <v>5296</v>
      </c>
    </row>
    <row r="22" spans="1:8" ht="15" customHeight="1">
      <c r="A22" s="7"/>
      <c r="B22" s="128" t="s">
        <v>126</v>
      </c>
      <c r="C22" s="135"/>
      <c r="D22" s="135"/>
      <c r="E22" s="137"/>
      <c r="F22" s="110">
        <v>18916</v>
      </c>
      <c r="G22" s="35"/>
      <c r="H22" s="55">
        <v>35032</v>
      </c>
    </row>
    <row r="23" spans="1:8" ht="10.5" customHeight="1">
      <c r="A23" s="7"/>
      <c r="B23" s="128"/>
      <c r="C23" s="128"/>
      <c r="D23" s="135"/>
      <c r="E23" s="137"/>
      <c r="F23" s="138"/>
      <c r="G23" s="35"/>
      <c r="H23" s="54"/>
    </row>
    <row r="24" spans="1:8" ht="10.5" customHeight="1">
      <c r="A24" s="7"/>
      <c r="B24" s="128" t="s">
        <v>129</v>
      </c>
      <c r="C24" s="128"/>
      <c r="D24" s="135"/>
      <c r="E24" s="137"/>
      <c r="F24" s="138">
        <v>168</v>
      </c>
      <c r="G24" s="35"/>
      <c r="H24" s="120">
        <v>0</v>
      </c>
    </row>
    <row r="25" spans="1:8" ht="15" customHeight="1">
      <c r="A25" s="7"/>
      <c r="B25" s="128" t="s">
        <v>47</v>
      </c>
      <c r="C25" s="135"/>
      <c r="D25" s="135"/>
      <c r="E25" s="131"/>
      <c r="F25" s="110">
        <v>-1520</v>
      </c>
      <c r="G25" s="35"/>
      <c r="H25" s="82">
        <v>-1333</v>
      </c>
    </row>
    <row r="26" spans="1:8" ht="15" customHeight="1">
      <c r="A26" s="7"/>
      <c r="B26" s="128" t="s">
        <v>49</v>
      </c>
      <c r="C26" s="135"/>
      <c r="D26" s="135"/>
      <c r="E26" s="131"/>
      <c r="F26" s="110">
        <v>-1297</v>
      </c>
      <c r="G26" s="35"/>
      <c r="H26" s="82">
        <v>-1313</v>
      </c>
    </row>
    <row r="27" spans="1:8" ht="15" customHeight="1">
      <c r="A27" s="7"/>
      <c r="B27" s="128" t="s">
        <v>54</v>
      </c>
      <c r="C27" s="135"/>
      <c r="D27" s="135"/>
      <c r="E27" s="131"/>
      <c r="F27" s="136">
        <v>12</v>
      </c>
      <c r="G27" s="35"/>
      <c r="H27" s="83">
        <v>40</v>
      </c>
    </row>
    <row r="28" spans="1:8" ht="15" customHeight="1">
      <c r="A28" s="7"/>
      <c r="B28" s="128" t="s">
        <v>127</v>
      </c>
      <c r="C28" s="135"/>
      <c r="D28" s="135"/>
      <c r="E28" s="137"/>
      <c r="F28" s="110">
        <v>16279</v>
      </c>
      <c r="G28" s="35"/>
      <c r="H28" s="55">
        <v>32426</v>
      </c>
    </row>
    <row r="29" spans="1:8" ht="10.5" customHeight="1">
      <c r="A29" s="7"/>
      <c r="B29" s="128"/>
      <c r="C29" s="135"/>
      <c r="D29" s="135"/>
      <c r="E29" s="137"/>
      <c r="F29" s="138"/>
      <c r="G29" s="35"/>
      <c r="H29" s="54"/>
    </row>
    <row r="30" spans="1:8" ht="15" customHeight="1">
      <c r="A30" s="7"/>
      <c r="B30" s="115" t="s">
        <v>75</v>
      </c>
      <c r="C30" s="135"/>
      <c r="D30" s="135"/>
      <c r="E30" s="137"/>
      <c r="F30" s="138"/>
      <c r="G30" s="35"/>
      <c r="H30" s="54"/>
    </row>
    <row r="31" spans="1:8" ht="15" customHeight="1">
      <c r="A31" s="7"/>
      <c r="B31" s="128" t="s">
        <v>51</v>
      </c>
      <c r="C31" s="128"/>
      <c r="D31" s="128"/>
      <c r="E31" s="131"/>
      <c r="F31" s="139">
        <v>-1656</v>
      </c>
      <c r="G31" s="37"/>
      <c r="H31" s="87">
        <v>-1410</v>
      </c>
    </row>
    <row r="32" spans="1:8" ht="15" customHeight="1">
      <c r="A32" s="7"/>
      <c r="B32" s="128" t="s">
        <v>96</v>
      </c>
      <c r="C32" s="128"/>
      <c r="D32" s="128"/>
      <c r="E32" s="131"/>
      <c r="F32" s="140">
        <v>260</v>
      </c>
      <c r="G32" s="37"/>
      <c r="H32" s="126">
        <v>0</v>
      </c>
    </row>
    <row r="33" spans="1:8" ht="15" customHeight="1">
      <c r="A33" s="7"/>
      <c r="B33" s="128" t="s">
        <v>104</v>
      </c>
      <c r="C33" s="128"/>
      <c r="D33" s="128"/>
      <c r="E33" s="131"/>
      <c r="F33" s="140">
        <v>-9674</v>
      </c>
      <c r="G33" s="37"/>
      <c r="H33" s="60">
        <v>-682</v>
      </c>
    </row>
    <row r="34" spans="1:8" ht="15" customHeight="1">
      <c r="A34" s="7"/>
      <c r="B34" s="128" t="s">
        <v>137</v>
      </c>
      <c r="C34" s="128"/>
      <c r="D34" s="128"/>
      <c r="E34" s="131"/>
      <c r="F34" s="140">
        <v>-437</v>
      </c>
      <c r="G34" s="37"/>
      <c r="H34" s="111">
        <v>0</v>
      </c>
    </row>
    <row r="35" spans="1:8" ht="15" customHeight="1">
      <c r="A35" s="7"/>
      <c r="B35" s="128" t="s">
        <v>159</v>
      </c>
      <c r="C35" s="128"/>
      <c r="D35" s="128"/>
      <c r="E35" s="131"/>
      <c r="F35" s="141">
        <v>6046</v>
      </c>
      <c r="G35" s="37"/>
      <c r="H35" s="122">
        <v>-377</v>
      </c>
    </row>
    <row r="36" spans="1:8" ht="15" customHeight="1" hidden="1">
      <c r="A36" s="7"/>
      <c r="B36" s="128" t="s">
        <v>61</v>
      </c>
      <c r="C36" s="128"/>
      <c r="D36" s="128"/>
      <c r="E36" s="131"/>
      <c r="F36" s="140">
        <v>0</v>
      </c>
      <c r="G36" s="37"/>
      <c r="H36" s="88">
        <v>0</v>
      </c>
    </row>
    <row r="37" spans="1:8" ht="15" customHeight="1" hidden="1">
      <c r="A37" s="7"/>
      <c r="B37" s="128" t="s">
        <v>103</v>
      </c>
      <c r="C37" s="128"/>
      <c r="D37" s="128"/>
      <c r="E37" s="131"/>
      <c r="F37" s="141"/>
      <c r="G37" s="37"/>
      <c r="H37" s="117">
        <v>0</v>
      </c>
    </row>
    <row r="38" spans="1:8" ht="15" customHeight="1" hidden="1">
      <c r="A38" s="7"/>
      <c r="B38" s="128" t="s">
        <v>56</v>
      </c>
      <c r="C38" s="128"/>
      <c r="D38" s="128"/>
      <c r="E38" s="131"/>
      <c r="F38" s="141">
        <v>0</v>
      </c>
      <c r="G38" s="37"/>
      <c r="H38" s="112">
        <v>0</v>
      </c>
    </row>
    <row r="39" spans="1:8" ht="15" customHeight="1">
      <c r="A39" s="7"/>
      <c r="B39" s="128" t="s">
        <v>121</v>
      </c>
      <c r="C39" s="128"/>
      <c r="D39" s="128"/>
      <c r="E39" s="131"/>
      <c r="F39" s="142">
        <v>-5462</v>
      </c>
      <c r="G39" s="37"/>
      <c r="H39" s="84">
        <v>-2469</v>
      </c>
    </row>
    <row r="40" spans="1:8" ht="12.75">
      <c r="A40" s="7"/>
      <c r="B40" s="128"/>
      <c r="C40" s="135"/>
      <c r="D40" s="135"/>
      <c r="E40" s="137"/>
      <c r="F40" s="138"/>
      <c r="G40" s="35"/>
      <c r="H40" s="54"/>
    </row>
    <row r="41" spans="1:8" ht="15" customHeight="1">
      <c r="A41" s="7"/>
      <c r="B41" s="115" t="s">
        <v>88</v>
      </c>
      <c r="C41" s="135"/>
      <c r="D41" s="135"/>
      <c r="E41" s="137"/>
      <c r="F41" s="138"/>
      <c r="G41" s="35"/>
      <c r="H41" s="54"/>
    </row>
    <row r="42" spans="1:8" ht="15" customHeight="1" hidden="1">
      <c r="A42" s="7"/>
      <c r="B42" s="128" t="s">
        <v>47</v>
      </c>
      <c r="C42" s="135"/>
      <c r="D42" s="135"/>
      <c r="E42" s="137"/>
      <c r="F42" s="143"/>
      <c r="G42" s="35"/>
      <c r="H42" s="116">
        <v>0</v>
      </c>
    </row>
    <row r="43" spans="1:8" ht="15" customHeight="1">
      <c r="A43" s="7"/>
      <c r="B43" s="128" t="s">
        <v>138</v>
      </c>
      <c r="C43" s="144"/>
      <c r="D43" s="144"/>
      <c r="E43" s="131"/>
      <c r="F43" s="139">
        <v>-1674</v>
      </c>
      <c r="G43" s="37"/>
      <c r="H43" s="118">
        <v>-23623</v>
      </c>
    </row>
    <row r="44" spans="1:8" ht="15" customHeight="1">
      <c r="A44" s="7"/>
      <c r="B44" s="128" t="s">
        <v>115</v>
      </c>
      <c r="C44" s="144"/>
      <c r="D44" s="144"/>
      <c r="E44" s="131"/>
      <c r="F44" s="140">
        <v>0</v>
      </c>
      <c r="G44" s="37"/>
      <c r="H44" s="123">
        <v>3</v>
      </c>
    </row>
    <row r="45" spans="1:8" ht="15" customHeight="1">
      <c r="A45" s="7"/>
      <c r="B45" s="128" t="s">
        <v>120</v>
      </c>
      <c r="C45" s="144"/>
      <c r="D45" s="144"/>
      <c r="E45" s="131"/>
      <c r="F45" s="140">
        <v>-1057</v>
      </c>
      <c r="G45" s="37"/>
      <c r="H45" s="119">
        <v>-1025</v>
      </c>
    </row>
    <row r="46" spans="1:8" ht="15" customHeight="1">
      <c r="A46" s="7"/>
      <c r="B46" s="128" t="s">
        <v>130</v>
      </c>
      <c r="C46" s="144"/>
      <c r="D46" s="144"/>
      <c r="E46" s="131"/>
      <c r="F46" s="141">
        <v>-7205</v>
      </c>
      <c r="G46" s="37"/>
      <c r="H46" s="122">
        <v>-3149</v>
      </c>
    </row>
    <row r="47" spans="1:8" ht="15" customHeight="1">
      <c r="A47" s="7"/>
      <c r="B47" s="128" t="s">
        <v>128</v>
      </c>
      <c r="C47" s="135"/>
      <c r="D47" s="135"/>
      <c r="E47" s="137"/>
      <c r="F47" s="145">
        <v>-9936</v>
      </c>
      <c r="G47" s="37"/>
      <c r="H47" s="57">
        <v>-27794</v>
      </c>
    </row>
    <row r="48" spans="1:8" ht="15" customHeight="1">
      <c r="A48" s="7"/>
      <c r="B48" s="115" t="s">
        <v>156</v>
      </c>
      <c r="C48" s="128"/>
      <c r="D48" s="128"/>
      <c r="E48" s="137"/>
      <c r="F48" s="110">
        <v>881</v>
      </c>
      <c r="G48" s="37"/>
      <c r="H48" s="55">
        <f>H28+H39+H47</f>
        <v>2163</v>
      </c>
    </row>
    <row r="49" spans="1:8" ht="10.5" customHeight="1">
      <c r="A49" s="7"/>
      <c r="B49" s="128"/>
      <c r="C49" s="146"/>
      <c r="D49" s="146"/>
      <c r="E49" s="137"/>
      <c r="F49" s="138"/>
      <c r="G49" s="37"/>
      <c r="H49" s="55"/>
    </row>
    <row r="50" spans="1:8" ht="15" customHeight="1">
      <c r="A50" s="7"/>
      <c r="B50" s="115" t="s">
        <v>76</v>
      </c>
      <c r="C50" s="146"/>
      <c r="D50" s="146"/>
      <c r="E50" s="137"/>
      <c r="F50" s="142">
        <v>-11014</v>
      </c>
      <c r="G50" s="37"/>
      <c r="H50" s="82">
        <v>-13177</v>
      </c>
    </row>
    <row r="51" spans="1:10" ht="10.5" customHeight="1">
      <c r="A51" s="7"/>
      <c r="B51" s="128"/>
      <c r="C51" s="146"/>
      <c r="D51" s="146"/>
      <c r="E51" s="137"/>
      <c r="F51" s="147"/>
      <c r="G51" s="37"/>
      <c r="H51" s="45"/>
      <c r="I51" s="46"/>
      <c r="J51" s="47"/>
    </row>
    <row r="52" spans="1:8" ht="15.75" customHeight="1" thickBot="1">
      <c r="A52" s="7"/>
      <c r="B52" s="115" t="s">
        <v>77</v>
      </c>
      <c r="C52" s="146"/>
      <c r="D52" s="146"/>
      <c r="E52" s="137"/>
      <c r="F52" s="148">
        <v>-10133</v>
      </c>
      <c r="G52" s="37"/>
      <c r="H52" s="51">
        <f>SUM(H48:H50)</f>
        <v>-11014</v>
      </c>
    </row>
    <row r="53" spans="1:8" ht="9" customHeight="1" thickTop="1">
      <c r="A53" s="7"/>
      <c r="B53" s="128"/>
      <c r="C53" s="149"/>
      <c r="D53" s="149"/>
      <c r="E53" s="149"/>
      <c r="F53" s="93"/>
      <c r="G53" s="10"/>
      <c r="H53" s="9"/>
    </row>
    <row r="54" spans="1:8" ht="12" customHeight="1">
      <c r="A54" s="7"/>
      <c r="B54" s="128" t="s">
        <v>78</v>
      </c>
      <c r="C54" s="149"/>
      <c r="D54" s="149"/>
      <c r="E54" s="149"/>
      <c r="F54" s="9"/>
      <c r="G54" s="35"/>
      <c r="H54" s="44"/>
    </row>
    <row r="55" spans="1:8" ht="15.75" customHeight="1">
      <c r="A55" s="7"/>
      <c r="B55" s="128" t="s">
        <v>79</v>
      </c>
      <c r="C55" s="149"/>
      <c r="D55" s="149"/>
      <c r="E55" s="149"/>
      <c r="F55" s="9"/>
      <c r="G55" s="35"/>
      <c r="H55" s="44"/>
    </row>
    <row r="56" spans="1:8" ht="15.75" customHeight="1" hidden="1">
      <c r="A56" s="7"/>
      <c r="C56" s="8"/>
      <c r="D56" s="8"/>
      <c r="E56" s="8"/>
      <c r="F56" s="23" t="e">
        <f>F51-#REF!</f>
        <v>#REF!</v>
      </c>
      <c r="G56" s="35"/>
      <c r="H56" s="44"/>
    </row>
    <row r="57" spans="1:8" ht="6.75" customHeight="1">
      <c r="A57" s="7"/>
      <c r="C57" s="8"/>
      <c r="D57" s="8"/>
      <c r="E57" s="8"/>
      <c r="F57" s="35"/>
      <c r="G57" s="35"/>
      <c r="H57" s="44"/>
    </row>
    <row r="58" spans="1:8" ht="12.75">
      <c r="A58" s="7"/>
      <c r="B58" s="12" t="s">
        <v>80</v>
      </c>
      <c r="F58" s="35"/>
      <c r="G58" s="35"/>
      <c r="H58" s="35"/>
    </row>
    <row r="59" spans="1:8" ht="12.75">
      <c r="A59" s="7"/>
      <c r="B59" s="12" t="s">
        <v>125</v>
      </c>
      <c r="F59" s="35"/>
      <c r="G59" s="35"/>
      <c r="H59" s="35"/>
    </row>
    <row r="60" spans="1:8" ht="12.75">
      <c r="A60" s="7"/>
      <c r="F60" s="35"/>
      <c r="G60" s="35"/>
      <c r="H60" s="35"/>
    </row>
    <row r="61" spans="1:8" ht="12.75">
      <c r="A61" s="7"/>
      <c r="F61" s="35"/>
      <c r="G61" s="35"/>
      <c r="H61" s="35"/>
    </row>
    <row r="62" spans="1:8" ht="12.75">
      <c r="A62" s="7"/>
      <c r="F62" s="35"/>
      <c r="G62" s="35"/>
      <c r="H62" s="35"/>
    </row>
    <row r="63" spans="1:8" ht="12.75">
      <c r="A63" s="7"/>
      <c r="F63" s="35"/>
      <c r="G63" s="35"/>
      <c r="H63" s="35"/>
    </row>
    <row r="64" spans="1:8" ht="12.75">
      <c r="A64" s="7"/>
      <c r="F64" s="35"/>
      <c r="G64" s="35"/>
      <c r="H64" s="35"/>
    </row>
    <row r="65" spans="1:8" ht="12.75">
      <c r="A65" s="7"/>
      <c r="F65" s="35"/>
      <c r="G65" s="35"/>
      <c r="H65" s="35"/>
    </row>
    <row r="66" spans="1:8" ht="12.75">
      <c r="A66" s="7"/>
      <c r="F66" s="35"/>
      <c r="G66" s="35"/>
      <c r="H66" s="35"/>
    </row>
    <row r="67" spans="1:8" ht="12.75">
      <c r="A67" s="7"/>
      <c r="F67" s="35"/>
      <c r="G67" s="35"/>
      <c r="H67" s="35"/>
    </row>
    <row r="68" spans="1:8" ht="12.75">
      <c r="A68" s="7"/>
      <c r="F68" s="35"/>
      <c r="G68" s="35"/>
      <c r="H68" s="35"/>
    </row>
    <row r="69" spans="1:8" ht="12.75">
      <c r="A69" s="7"/>
      <c r="F69" s="35"/>
      <c r="G69" s="35"/>
      <c r="H69" s="35"/>
    </row>
    <row r="70" spans="1:8" ht="12.75">
      <c r="A70" s="7"/>
      <c r="F70" s="35"/>
      <c r="G70" s="35"/>
      <c r="H70" s="35"/>
    </row>
    <row r="71" spans="1:8" ht="12.75">
      <c r="A71" s="7"/>
      <c r="F71" s="35"/>
      <c r="G71" s="35"/>
      <c r="H71" s="35"/>
    </row>
    <row r="72" spans="1:8" ht="12.75">
      <c r="A72" s="7"/>
      <c r="F72" s="35"/>
      <c r="G72" s="35"/>
      <c r="H72" s="35"/>
    </row>
    <row r="73" spans="1:8" ht="12.75">
      <c r="A73" s="7"/>
      <c r="F73" s="35"/>
      <c r="G73" s="35"/>
      <c r="H73" s="35"/>
    </row>
    <row r="74" spans="1:8" ht="12.75">
      <c r="A74" s="7"/>
      <c r="F74" s="35"/>
      <c r="G74" s="35"/>
      <c r="H74" s="35"/>
    </row>
    <row r="75" spans="1:8" ht="12.75">
      <c r="A75" s="7"/>
      <c r="F75" s="35"/>
      <c r="G75" s="35"/>
      <c r="H75" s="35"/>
    </row>
    <row r="76" spans="1:8" ht="12.75">
      <c r="A76" s="7"/>
      <c r="F76" s="35"/>
      <c r="G76" s="35"/>
      <c r="H76" s="35"/>
    </row>
    <row r="77" spans="1:8" ht="12.75">
      <c r="A77" s="7"/>
      <c r="F77" s="35"/>
      <c r="G77" s="35"/>
      <c r="H77" s="35"/>
    </row>
    <row r="78" spans="1:8" ht="12.75">
      <c r="A78" s="7"/>
      <c r="F78" s="35"/>
      <c r="G78" s="35"/>
      <c r="H78" s="35"/>
    </row>
    <row r="79" spans="1:8" ht="12.75">
      <c r="A79" s="7"/>
      <c r="F79" s="35"/>
      <c r="G79" s="35"/>
      <c r="H79" s="35"/>
    </row>
    <row r="80" spans="1:8" ht="12.75">
      <c r="A80" s="7"/>
      <c r="F80" s="35"/>
      <c r="G80" s="35"/>
      <c r="H80" s="35"/>
    </row>
    <row r="81" spans="1:8" ht="12.75">
      <c r="A81" s="7"/>
      <c r="F81" s="35"/>
      <c r="G81" s="35"/>
      <c r="H81" s="35"/>
    </row>
    <row r="82" spans="1:8" ht="12.75">
      <c r="A82" s="7"/>
      <c r="F82" s="35"/>
      <c r="G82" s="35"/>
      <c r="H82" s="35"/>
    </row>
    <row r="83" spans="1:8" ht="12.75">
      <c r="A83" s="7"/>
      <c r="F83" s="35"/>
      <c r="G83" s="35"/>
      <c r="H83" s="35"/>
    </row>
    <row r="84" spans="1:8" ht="12.75">
      <c r="A84" s="7"/>
      <c r="F84" s="35"/>
      <c r="G84" s="35"/>
      <c r="H84" s="35"/>
    </row>
    <row r="85" spans="1:8" ht="12.75">
      <c r="A85" s="7"/>
      <c r="F85" s="35"/>
      <c r="G85" s="35"/>
      <c r="H85" s="35"/>
    </row>
    <row r="86" spans="1:8" ht="12.75">
      <c r="A86" s="7"/>
      <c r="F86" s="35"/>
      <c r="G86" s="35"/>
      <c r="H86" s="35"/>
    </row>
    <row r="87" spans="1:8" ht="12.75">
      <c r="A87" s="7"/>
      <c r="F87" s="35"/>
      <c r="G87" s="35"/>
      <c r="H87" s="35"/>
    </row>
    <row r="88" spans="1:8" ht="12.75">
      <c r="A88" s="7"/>
      <c r="F88" s="35"/>
      <c r="G88" s="35"/>
      <c r="H88" s="35"/>
    </row>
    <row r="89" spans="1:8" ht="12.75">
      <c r="A89" s="7"/>
      <c r="F89" s="35"/>
      <c r="G89" s="35"/>
      <c r="H89" s="35"/>
    </row>
    <row r="90" spans="1:8" ht="12.75">
      <c r="A90" s="7"/>
      <c r="F90" s="35"/>
      <c r="G90" s="35"/>
      <c r="H90" s="35"/>
    </row>
    <row r="91" spans="1:8" ht="12.75">
      <c r="A91" s="7"/>
      <c r="F91" s="35"/>
      <c r="G91" s="35"/>
      <c r="H91" s="35"/>
    </row>
    <row r="92" spans="1:8" ht="12.75">
      <c r="A92" s="7"/>
      <c r="F92" s="35"/>
      <c r="G92" s="35"/>
      <c r="H92" s="35"/>
    </row>
    <row r="93" spans="1:8" ht="12.75">
      <c r="A93" s="7"/>
      <c r="F93" s="35"/>
      <c r="G93" s="35"/>
      <c r="H93" s="35"/>
    </row>
    <row r="94" spans="1:8" ht="12.75">
      <c r="A94" s="7"/>
      <c r="F94" s="35"/>
      <c r="G94" s="35"/>
      <c r="H94" s="35"/>
    </row>
    <row r="95" spans="1:8" ht="12.75">
      <c r="A95" s="7"/>
      <c r="F95" s="35"/>
      <c r="G95" s="35"/>
      <c r="H95" s="35"/>
    </row>
    <row r="96" spans="1:8" ht="12.75">
      <c r="A96" s="7"/>
      <c r="F96" s="35"/>
      <c r="G96" s="35"/>
      <c r="H96" s="35"/>
    </row>
    <row r="97" spans="1:8" ht="12.75">
      <c r="A97" s="7"/>
      <c r="F97" s="35"/>
      <c r="G97" s="35"/>
      <c r="H97" s="35"/>
    </row>
    <row r="98" spans="1:8" ht="12.75">
      <c r="A98" s="7"/>
      <c r="F98" s="35"/>
      <c r="G98" s="35"/>
      <c r="H98" s="35"/>
    </row>
    <row r="99" spans="1:8" ht="12.75">
      <c r="A99" s="7"/>
      <c r="F99" s="35"/>
      <c r="G99" s="35"/>
      <c r="H99" s="35"/>
    </row>
    <row r="100" spans="1:8" ht="12.75">
      <c r="A100" s="7"/>
      <c r="F100" s="35"/>
      <c r="G100" s="35"/>
      <c r="H100" s="35"/>
    </row>
    <row r="101" spans="1:8" ht="12.75">
      <c r="A101" s="7"/>
      <c r="F101" s="35"/>
      <c r="G101" s="35"/>
      <c r="H101" s="35"/>
    </row>
    <row r="102" spans="1:8" ht="12.75">
      <c r="A102" s="7"/>
      <c r="F102" s="35"/>
      <c r="G102" s="35"/>
      <c r="H102" s="35"/>
    </row>
    <row r="103" spans="1:8" ht="12.75">
      <c r="A103" s="7"/>
      <c r="F103" s="35"/>
      <c r="G103" s="35"/>
      <c r="H103" s="35"/>
    </row>
    <row r="104" spans="1:8" ht="12.75">
      <c r="A104" s="7"/>
      <c r="F104" s="35"/>
      <c r="G104" s="35"/>
      <c r="H104" s="35"/>
    </row>
    <row r="105" spans="1:8" ht="12.75">
      <c r="A105" s="7"/>
      <c r="F105" s="35"/>
      <c r="G105" s="35"/>
      <c r="H105" s="35"/>
    </row>
    <row r="106" spans="1:8" ht="12.75">
      <c r="A106" s="7"/>
      <c r="F106" s="35"/>
      <c r="G106" s="35"/>
      <c r="H106" s="35"/>
    </row>
    <row r="107" spans="1:8" ht="12.75">
      <c r="A107" s="7"/>
      <c r="F107" s="35"/>
      <c r="G107" s="35"/>
      <c r="H107" s="35"/>
    </row>
    <row r="108" spans="1:8" ht="12.75">
      <c r="A108" s="7"/>
      <c r="F108" s="35"/>
      <c r="G108" s="35"/>
      <c r="H108" s="35"/>
    </row>
    <row r="109" spans="1:8" ht="12.75">
      <c r="A109" s="7"/>
      <c r="F109" s="35"/>
      <c r="G109" s="35"/>
      <c r="H109" s="35"/>
    </row>
    <row r="110" spans="1:8" ht="12.75">
      <c r="A110" s="7"/>
      <c r="F110" s="35"/>
      <c r="G110" s="35"/>
      <c r="H110" s="35"/>
    </row>
    <row r="111" spans="1:8" ht="12.75">
      <c r="A111" s="7"/>
      <c r="F111" s="35"/>
      <c r="G111" s="35"/>
      <c r="H111" s="35"/>
    </row>
    <row r="112" spans="1:8" ht="12.75">
      <c r="A112" s="7"/>
      <c r="F112" s="35"/>
      <c r="G112" s="35"/>
      <c r="H112" s="35"/>
    </row>
    <row r="113" spans="1:8" ht="12.75">
      <c r="A113" s="7"/>
      <c r="F113" s="35"/>
      <c r="G113" s="35"/>
      <c r="H113" s="35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</sheetData>
  <sheetProtection/>
  <printOptions/>
  <pageMargins left="0.54" right="0.23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</cp:lastModifiedBy>
  <cp:lastPrinted>2009-10-23T04:40:40Z</cp:lastPrinted>
  <dcterms:created xsi:type="dcterms:W3CDTF">1999-10-14T02:08:55Z</dcterms:created>
  <dcterms:modified xsi:type="dcterms:W3CDTF">2009-10-26T08:45:55Z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-1590044167</vt:i4>
  </property>
  <property fmtid="{D5CDD505-2E9C-101B-9397-08002B2CF9AE}" pid="3" name="_EmailSubject">
    <vt:lpwstr> 4th Quarter report as at 31 Aug 2009</vt:lpwstr>
  </property>
  <property fmtid="{D5CDD505-2E9C-101B-9397-08002B2CF9AE}" pid="4" name="_AuthorEmailDisplayName">
    <vt:lpwstr>Lee Hoi Sim</vt:lpwstr>
  </property>
  <property fmtid="{D5CDD505-2E9C-101B-9397-08002B2CF9AE}" pid="5" name="_PreviousAdHocReviewCycleID">
    <vt:i4>-547077766</vt:i4>
  </property>
  <property fmtid="{D5CDD505-2E9C-101B-9397-08002B2CF9AE}" pid="6" name="_ReviewingToolsShownOnce">
    <vt:lpwstr/>
  </property>
</Properties>
</file>